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Nueva carpeta/"/>
    </mc:Choice>
  </mc:AlternateContent>
  <xr:revisionPtr revIDLastSave="0" documentId="8_{A9F1FEFC-FCFC-45DC-9C3D-B840BC31258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Hoja1" sheetId="1" r:id="rId1"/>
    <sheet name="1er trimestre 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2" l="1"/>
  <c r="J29" i="2"/>
  <c r="I25" i="2"/>
  <c r="C16" i="2"/>
  <c r="C15" i="2"/>
  <c r="J29" i="1"/>
  <c r="I29" i="1"/>
  <c r="I25" i="1"/>
  <c r="C16" i="1"/>
  <c r="C15" i="1"/>
</calcChain>
</file>

<file path=xl/sharedStrings.xml><?xml version="1.0" encoding="utf-8"?>
<sst xmlns="http://schemas.openxmlformats.org/spreadsheetml/2006/main" count="150" uniqueCount="78">
  <si>
    <t>Programación Indicativa Anual de las Metas Físicas-Financieras</t>
  </si>
  <si>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</si>
  <si>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</si>
  <si>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</si>
  <si>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</si>
  <si>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</si>
  <si>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</si>
  <si>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</si>
  <si>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</si>
  <si>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0219-MINISTERIO DE EDUCACIÓN SUPERIOR CIENCIA Y TECNOLOGÍA</t>
  </si>
  <si>
    <t>Subcapítulo</t>
  </si>
  <si>
    <t>01 - MINISTERIO DE EDUCACIÓN SUPERIOR CIENCIA Y TECNOLOGÍA</t>
  </si>
  <si>
    <t>Unidad Ejecutora</t>
  </si>
  <si>
    <t>0003 - INSTITUTO TECNICO SUPERIOR COMUNITARIO</t>
  </si>
  <si>
    <t>Misión</t>
  </si>
  <si>
    <t>Formar profesionales competentes y éticos a nivel técnico superior, capaces de innovar y emprender para dar respuesta a las exigencias globales desde un modelo educativo inclusivo.</t>
  </si>
  <si>
    <t>Visión</t>
  </si>
  <si>
    <t>Ser referente del nivel técnico superior de República Dominicana, acreditada nacional e internacionalmente, sustentada en avances tecnológicos, con un modelo educativo inclusivo comprometido con la excelencia académica.</t>
  </si>
  <si>
    <t>II. Contribución a la Estrategia Nacional de Desarrollo</t>
  </si>
  <si>
    <t>Eje estratégico:</t>
  </si>
  <si>
    <t>DESARROLLO SOCIAL</t>
  </si>
  <si>
    <t>Objetivo general:</t>
  </si>
  <si>
    <t>Objetivo(s) específico(s):</t>
  </si>
  <si>
    <t>2.1.1</t>
  </si>
  <si>
    <t>III. Información del Programa</t>
  </si>
  <si>
    <t>Nombre:</t>
  </si>
  <si>
    <t>11-FOMENTO Y DESARROLLO DE LA EDUCACION SUPERIOR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</si>
  <si>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</si>
  <si>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</si>
  <si>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 xml:space="preserve">Egresados del nivel medio (bachilleres), con el proposito de fortalecer  la equidad,  ampliar las oportunidades de formación a jóvenes excluidos del nivel superior por limitaciones socioeconómicas a incorporarse al mismo con posibilidad de éxito. </t>
  </si>
  <si>
    <t>Resultado Asociado:</t>
  </si>
  <si>
    <t>OBJETIVO DE DESARROLLO SOSTENIBLE 2030 // (ODS) 4: Garantizar una educación inclusiva, equitativa y de calidad y promover oportunidades de aprendizaje durante toda la vida para todos.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</si>
  <si>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</si>
  <si>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</si>
  <si>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</si>
  <si>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</si>
  <si>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</si>
  <si>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</si>
  <si>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</si>
  <si>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 xml:space="preserve"> Programación Anual </t>
  </si>
  <si>
    <t>Ejecución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</si>
  <si>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</si>
  <si>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</si>
  <si>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</si>
  <si>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</si>
  <si>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</si>
  <si>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</si>
  <si>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</si>
  <si>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</si>
  <si>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</si>
  <si>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</si>
  <si>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</si>
  <si>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6089-Estudiantes que acceden al servicio de Educación Técnico Superior</t>
  </si>
  <si>
    <t>Estudiantes Matrículados</t>
  </si>
  <si>
    <t>V. Análisis de los Logros y Desviaciones</t>
  </si>
  <si>
    <t>V.I - Información de Logros y Desviaciones por Producto</t>
  </si>
  <si>
    <t xml:space="preserve">Producto: </t>
  </si>
  <si>
    <t>04-Estudiantes que acceden al servicio de Educación Técnico Superior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</si>
  <si>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</si>
  <si>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</si>
  <si>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</si>
  <si>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</si>
  <si>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</si>
  <si>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N/A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</si>
  <si>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</si>
  <si>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Presupuesto aprobado:  </t>
  </si>
  <si>
    <t xml:space="preserve">Presupuesto modificado: </t>
  </si>
  <si>
    <t>Total devengado:</t>
  </si>
  <si>
    <t>Director de Planificación y Desarrollo</t>
  </si>
  <si>
    <t>Mario F. Grullón</t>
  </si>
  <si>
    <t>Estudiantes que ingresan al ITSC para cursar una de las carreras del nivel Técnico Superior de acuerdo con la oferta disponible, alcanzando movilidad académica y con posibilidad de ingresar al sector productivo.</t>
  </si>
  <si>
    <t>Lineamientos para la Ejecución Presupuestaria 2025 del Gobierno General Nacional</t>
  </si>
  <si>
    <t xml:space="preserve"> Programación Trimestral</t>
  </si>
  <si>
    <t>Ejecución Trimestral</t>
  </si>
  <si>
    <t xml:space="preserve">En la meta física reflejamos un desvío porcentual de un 18.9% en la cantidad de matriculados según lo proyectado para el trimestre enero-marzo, debido a cambios en los procesos de matriculación, plazos establecidos para la entrega de documentación y medio de pago para la formalización, así fomentar una cultura de responsabilidad en los nuevos integrantes a la academia. Ello generó una cantidad importante de rezagados que no lograron completar su proceso.
En cuanto a la meta financiera el desvío porcentual se aprecia un 26.16% en la ejecución según lo proyectado para el 1er trimestre, debido a que varios procesos de bienes y servicios fueron cargados como subasta inversa y contratos en espera de certificación, lo que impidió su ejecución dentro del plazo establecido. Dichos procesos serian ejecutados en el T2. 
Estas explicativas se corresponden a su vez, con las razones de desvío del producto físico-financiero de la institución. </t>
  </si>
  <si>
    <t>Estudiantes que ingresan al ITSC para cursar una de las carreras del nivel Técnico Superior, de acuerdo con la oferta disponible, alcanzando movilidad académica y con posibilidad de ingresar al sector productivo.</t>
  </si>
  <si>
    <t>N/D</t>
  </si>
  <si>
    <t>Formar profesionales competentes y éticos a nivel técnico superior, capaces de innovar y emprender para dar respuesta a las exigencias globales desde un modelo educativo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</si>
</sst>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164" fontId="6" fillId="0" borderId="1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12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7" borderId="19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4" fontId="0" fillId="0" borderId="0" xfId="0" applyNumberFormat="1"/>
    <xf numFmtId="0" fontId="0" fillId="0" borderId="17" xfId="0" applyBorder="1"/>
    <xf numFmtId="0" fontId="17" fillId="9" borderId="34" xfId="0" applyFont="1" applyFill="1" applyBorder="1" applyAlignment="1">
      <alignment horizontal="center" vertical="center" wrapText="1" readingOrder="1"/>
    </xf>
    <xf numFmtId="0" fontId="17" fillId="9" borderId="35" xfId="0" applyFont="1" applyFill="1" applyBorder="1" applyAlignment="1">
      <alignment horizontal="center" vertical="center" wrapText="1" readingOrder="1"/>
    </xf>
    <xf numFmtId="0" fontId="17" fillId="9" borderId="36" xfId="0" applyFont="1" applyFill="1" applyBorder="1" applyAlignment="1">
      <alignment horizontal="center" vertical="center" wrapText="1" readingOrder="1"/>
    </xf>
    <xf numFmtId="0" fontId="18" fillId="0" borderId="27" xfId="0" applyFont="1" applyBorder="1" applyAlignment="1" applyProtection="1">
      <alignment vertical="center" wrapText="1"/>
      <protection locked="0"/>
    </xf>
    <xf numFmtId="0" fontId="18" fillId="0" borderId="32" xfId="0" applyFont="1" applyBorder="1" applyAlignment="1" applyProtection="1">
      <alignment vertical="center" wrapText="1"/>
      <protection locked="0"/>
    </xf>
    <xf numFmtId="165" fontId="18" fillId="0" borderId="32" xfId="0" applyNumberFormat="1" applyFont="1" applyBorder="1" applyAlignment="1" applyProtection="1">
      <alignment horizontal="center" vertical="center" wrapText="1" readingOrder="1"/>
      <protection locked="0"/>
    </xf>
    <xf numFmtId="10" fontId="18" fillId="8" borderId="32" xfId="2" applyNumberFormat="1" applyFont="1" applyFill="1" applyBorder="1" applyAlignment="1" applyProtection="1">
      <alignment horizontal="center" vertical="center" wrapText="1" readingOrder="1"/>
      <protection locked="0"/>
    </xf>
    <xf numFmtId="166" fontId="18" fillId="8" borderId="28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 applyAlignment="1" applyProtection="1">
      <alignment vertical="center"/>
      <protection locked="0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0" borderId="17" xfId="0" applyFont="1" applyBorder="1" applyAlignment="1" applyProtection="1">
      <alignment vertical="center" wrapText="1"/>
      <protection locked="0"/>
    </xf>
    <xf numFmtId="0" fontId="2" fillId="0" borderId="25" xfId="0" applyFont="1" applyBorder="1" applyAlignment="1">
      <alignment vertical="top"/>
    </xf>
    <xf numFmtId="165" fontId="20" fillId="0" borderId="25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0" xfId="0" applyFont="1" applyAlignment="1" applyProtection="1">
      <alignment horizontal="center"/>
      <protection locked="0"/>
    </xf>
    <xf numFmtId="0" fontId="8" fillId="6" borderId="17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18" xfId="0" applyFont="1" applyFill="1" applyBorder="1" applyAlignment="1">
      <alignment horizontal="left" vertical="center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7" fillId="5" borderId="17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8" fillId="6" borderId="17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11" fillId="0" borderId="37" xfId="0" applyFont="1" applyBorder="1" applyAlignment="1" applyProtection="1">
      <alignment horizontal="left" vertical="center" wrapText="1"/>
      <protection locked="0"/>
    </xf>
    <xf numFmtId="0" fontId="11" fillId="0" borderId="38" xfId="0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12" fillId="0" borderId="11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7" borderId="26" xfId="0" applyFont="1" applyFill="1" applyBorder="1" applyAlignment="1">
      <alignment horizontal="center" vertical="center" wrapText="1" readingOrder="1"/>
    </xf>
    <xf numFmtId="0" fontId="15" fillId="7" borderId="27" xfId="0" applyFont="1" applyFill="1" applyBorder="1" applyAlignment="1">
      <alignment horizontal="center" vertical="center" wrapText="1" readingOrder="1"/>
    </xf>
    <xf numFmtId="0" fontId="15" fillId="7" borderId="28" xfId="0" applyFont="1" applyFill="1" applyBorder="1" applyAlignment="1">
      <alignment horizontal="center" vertical="center" wrapText="1" readingOrder="1"/>
    </xf>
    <xf numFmtId="0" fontId="15" fillId="7" borderId="29" xfId="0" applyFont="1" applyFill="1" applyBorder="1" applyAlignment="1">
      <alignment horizontal="center" vertical="center" wrapText="1" readingOrder="1"/>
    </xf>
    <xf numFmtId="0" fontId="15" fillId="7" borderId="30" xfId="0" applyFont="1" applyFill="1" applyBorder="1" applyAlignment="1">
      <alignment horizontal="center" vertical="center" wrapText="1" readingOrder="1"/>
    </xf>
    <xf numFmtId="39" fontId="12" fillId="0" borderId="31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32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9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8" borderId="32" xfId="2" applyNumberFormat="1" applyFont="1" applyFill="1" applyBorder="1" applyAlignment="1" applyProtection="1">
      <alignment horizontal="center" vertical="center" wrapText="1" readingOrder="1"/>
    </xf>
    <xf numFmtId="10" fontId="12" fillId="8" borderId="33" xfId="2" applyNumberFormat="1" applyFont="1" applyFill="1" applyBorder="1" applyAlignment="1" applyProtection="1">
      <alignment horizontal="center" vertical="center" wrapText="1" readingOrder="1"/>
    </xf>
    <xf numFmtId="0" fontId="16" fillId="9" borderId="32" xfId="0" applyFont="1" applyFill="1" applyBorder="1" applyAlignment="1">
      <alignment horizontal="center" vertical="center" wrapText="1" readingOrder="1"/>
    </xf>
    <xf numFmtId="0" fontId="12" fillId="7" borderId="32" xfId="0" applyFont="1" applyFill="1" applyBorder="1" applyAlignment="1">
      <alignment vertical="top" wrapText="1"/>
    </xf>
    <xf numFmtId="0" fontId="12" fillId="7" borderId="33" xfId="0" applyFont="1" applyFill="1" applyBorder="1" applyAlignment="1">
      <alignment vertical="top" wrapText="1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3" fillId="7" borderId="25" xfId="0" applyFont="1" applyFill="1" applyBorder="1" applyAlignment="1">
      <alignment horizontal="center" vertical="center" wrapText="1"/>
    </xf>
    <xf numFmtId="49" fontId="1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8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5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C7AF926F-4180-4572-8D0B-1DE029D3D6A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3ED44541-2638-4E0C-BFBA-282CD62BA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66675</xdr:rowOff>
    </xdr:from>
    <xdr:ext cx="1367789" cy="638175"/>
    <xdr:pic>
      <xdr:nvPicPr>
        <xdr:cNvPr id="2" name="Imagen 1">
          <a:extLst>
            <a:ext uri="{FF2B5EF4-FFF2-40B4-BE49-F238E27FC236}">
              <a16:creationId xmlns:a16="http://schemas.microsoft.com/office/drawing/2014/main" id="{1025E8A1-1CAE-424A-8615-ADF270725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6675"/>
          <a:ext cx="1367789" cy="63817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3B2F8E-7797-4091-9FE2-8B3DA9EA7F0B}" name="Tabla133456" displayName="Tabla133456" ref="A28:J29" totalsRowShown="0" headerRowDxfId="29" dataDxfId="27" headerRowBorderDxfId="28" tableBorderDxfId="26" totalsRowBorderDxfId="25">
  <autoFilter ref="A28:J29" xr:uid="{813B2F8E-7797-4091-9FE2-8B3DA9EA7F0B}"/>
  <tableColumns count="10">
    <tableColumn id="1" xr3:uid="{821500E9-834C-4D5D-BC2E-0938EC2FC6B5}" name="Producto" dataDxfId="24"/>
    <tableColumn id="2" xr3:uid="{6F117AC1-1CD4-4799-8FD0-ECDBF83FABCB}" name="Indicador" dataDxfId="23"/>
    <tableColumn id="3" xr3:uid="{8A00D351-A2AF-4BB0-9940-A29567A12BDA}" name="Física_x000a_(A)" dataDxfId="22"/>
    <tableColumn id="4" xr3:uid="{680A2DA2-536D-4512-8D95-D57645AEDA23}" name="Financiera_x000a_(B)" dataDxfId="21"/>
    <tableColumn id="9" xr3:uid="{E5E3FCD0-89D2-455F-9338-4E3963E97EE9}" name="Física_x000a_(C)" dataDxfId="20"/>
    <tableColumn id="10" xr3:uid="{D55C7287-886A-4EBB-89FA-8020F0352AC3}" name="Financiera_x000a_(D)" dataDxfId="19"/>
    <tableColumn id="5" xr3:uid="{AC390A3F-8AC2-40EF-8A3C-944025FDF84E}" name="Física _x000a_(E)" dataDxfId="18"/>
    <tableColumn id="6" xr3:uid="{D727F719-CE0D-417F-8CA7-3A8A78653B9B}" name="Financiera _x000a_ (F)" dataDxfId="17"/>
    <tableColumn id="7" xr3:uid="{4E8B3A02-077D-47A7-8D2C-D14F734A35F3}" name="Física _x000a_(%)_x000a_ G=E/C" dataDxfId="16" dataCellStyle="Porcentaje">
      <calculatedColumnFormula>IF(G29&gt;0,G29/C29,0)</calculatedColumnFormula>
    </tableColumn>
    <tableColumn id="8" xr3:uid="{CD0AE287-5C81-4A3E-A559-13CB2E4AAF4C}" name="Financiero _x000a_(%) _x000a_H=F/D" dataDxfId="15">
      <calculatedColumnFormula>IF(H29&gt;0,H29/D29,60)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0FB6CC-904B-43CF-ADDA-6F05E6062C7B}" name="Tabla1334563" displayName="Tabla1334563" ref="A28:J29" totalsRowShown="0" headerRowDxfId="14" dataDxfId="12" headerRowBorderDxfId="13" tableBorderDxfId="11" totalsRowBorderDxfId="10">
  <autoFilter ref="A28:J29" xr:uid="{460FB6CC-904B-43CF-ADDA-6F05E6062C7B}"/>
  <tableColumns count="10">
    <tableColumn id="1" xr3:uid="{6B4031C0-BC94-4399-84AA-F47841BEC797}" name="Producto" dataDxfId="9"/>
    <tableColumn id="2" xr3:uid="{A42408EE-8071-491D-8D6E-090F52BE75E2}" name="Indicador" dataDxfId="8"/>
    <tableColumn id="3" xr3:uid="{3D5BDE0D-A5A9-4397-A270-B8EDA4A65883}" name="Física_x000a_(A)" dataDxfId="7"/>
    <tableColumn id="4" xr3:uid="{2A5A13C0-D5D9-4CD4-8F5F-539FAEA0D0E7}" name="Financiera_x000a_(B)" dataDxfId="6"/>
    <tableColumn id="9" xr3:uid="{553694C0-2120-46BC-A902-AA8428FBA063}" name="Física_x000a_(C)" dataDxfId="5"/>
    <tableColumn id="10" xr3:uid="{309A8166-FA0B-437C-8FD1-17E46D632CCA}" name="Financiera_x000a_(D)" dataDxfId="4"/>
    <tableColumn id="5" xr3:uid="{E9455F22-4784-4D35-835B-586F0A66BB79}" name="Física _x000a_(E)" dataDxfId="3"/>
    <tableColumn id="6" xr3:uid="{87126394-BD82-4700-98D2-4FD4339397B1}" name="Financiera _x000a_ (F)" dataDxfId="2"/>
    <tableColumn id="7" xr3:uid="{D485A394-61AF-4E33-BF0F-598F42D9FAFB}" name="Física _x000a_(%)_x000a_ G=E/C" dataDxfId="1" dataCellStyle="Porcentaje">
      <calculatedColumnFormula>IF(G29&gt;0,G29/E29,0)</calculatedColumnFormula>
    </tableColumn>
    <tableColumn id="8" xr3:uid="{B4EB1D88-407C-4F77-97AC-072AAB32DA83}" name="Financiero _x000a_(%) _x000a_H=F/D" dataDxfId="0">
      <calculatedColumnFormula>IF(H29&gt;0,H29/F29,60)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opLeftCell="A12" zoomScaleNormal="100" workbookViewId="0">
      <selection activeCell="B19" sqref="B19:J19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73" t="s">
        <v>0</v>
      </c>
      <c r="C1" s="74"/>
      <c r="D1" s="74"/>
      <c r="E1" s="74"/>
      <c r="F1" s="74"/>
      <c r="G1" s="74"/>
      <c r="H1" s="74"/>
      <c r="I1" s="74"/>
      <c r="J1" s="75"/>
      <c r="K1" s="2"/>
    </row>
    <row r="2" spans="1:11" ht="21.75" customHeight="1" thickBot="1" x14ac:dyDescent="0.3">
      <c r="A2" s="3"/>
      <c r="B2" s="76" t="s">
        <v>1</v>
      </c>
      <c r="C2" s="77"/>
      <c r="D2" s="78" t="s">
        <v>2</v>
      </c>
      <c r="E2" s="79"/>
      <c r="F2" s="79"/>
      <c r="G2" s="79"/>
      <c r="H2" s="80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1" t="s">
        <v>5</v>
      </c>
      <c r="C3" s="82"/>
      <c r="D3" s="81" t="s">
        <v>71</v>
      </c>
      <c r="E3" s="82"/>
      <c r="F3" s="82"/>
      <c r="G3" s="82"/>
      <c r="H3" s="83"/>
      <c r="I3" s="7">
        <v>45658</v>
      </c>
      <c r="J3" s="8">
        <v>0</v>
      </c>
      <c r="K3" s="2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38" t="s">
        <v>6</v>
      </c>
      <c r="B6" s="39"/>
      <c r="C6" s="39"/>
      <c r="D6" s="39"/>
      <c r="E6" s="39"/>
      <c r="F6" s="39"/>
      <c r="G6" s="39"/>
      <c r="H6" s="39"/>
      <c r="I6" s="39"/>
      <c r="J6" s="40"/>
      <c r="K6" s="2"/>
    </row>
    <row r="7" spans="1:11" ht="15.75" x14ac:dyDescent="0.25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5"/>
      <c r="K7" s="2"/>
    </row>
    <row r="8" spans="1:11" x14ac:dyDescent="0.25">
      <c r="A8" s="9" t="s">
        <v>8</v>
      </c>
      <c r="B8" s="70" t="s">
        <v>9</v>
      </c>
      <c r="C8" s="71"/>
      <c r="D8" s="71"/>
      <c r="E8" s="71"/>
      <c r="F8" s="71"/>
      <c r="G8" s="71"/>
      <c r="H8" s="71"/>
      <c r="I8" s="71"/>
      <c r="J8" s="72"/>
      <c r="K8" s="2"/>
    </row>
    <row r="9" spans="1:11" x14ac:dyDescent="0.25">
      <c r="A9" s="10" t="s">
        <v>10</v>
      </c>
      <c r="B9" s="70" t="s">
        <v>11</v>
      </c>
      <c r="C9" s="71"/>
      <c r="D9" s="71"/>
      <c r="E9" s="71"/>
      <c r="F9" s="71"/>
      <c r="G9" s="71"/>
      <c r="H9" s="71"/>
      <c r="I9" s="71"/>
      <c r="J9" s="72"/>
      <c r="K9" s="2"/>
    </row>
    <row r="10" spans="1:11" x14ac:dyDescent="0.25">
      <c r="A10" s="10" t="s">
        <v>12</v>
      </c>
      <c r="B10" s="70" t="s">
        <v>13</v>
      </c>
      <c r="C10" s="71"/>
      <c r="D10" s="71"/>
      <c r="E10" s="71"/>
      <c r="F10" s="71"/>
      <c r="G10" s="71"/>
      <c r="H10" s="71"/>
      <c r="I10" s="71"/>
      <c r="J10" s="72"/>
      <c r="K10" s="2"/>
    </row>
    <row r="11" spans="1:11" ht="30.75" customHeight="1" x14ac:dyDescent="0.25">
      <c r="A11" s="9" t="s">
        <v>14</v>
      </c>
      <c r="B11" s="65" t="s">
        <v>15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9" t="s">
        <v>16</v>
      </c>
      <c r="B12" s="68" t="s">
        <v>17</v>
      </c>
      <c r="C12" s="36"/>
      <c r="D12" s="36"/>
      <c r="E12" s="36"/>
      <c r="F12" s="36"/>
      <c r="G12" s="36"/>
      <c r="H12" s="36"/>
      <c r="I12" s="36"/>
      <c r="J12" s="37"/>
    </row>
    <row r="13" spans="1:11" ht="15.75" x14ac:dyDescent="0.25">
      <c r="A13" s="38" t="s">
        <v>18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x14ac:dyDescent="0.25">
      <c r="A14" s="9" t="s">
        <v>19</v>
      </c>
      <c r="B14" s="13">
        <v>2</v>
      </c>
      <c r="C14" s="69" t="s">
        <v>20</v>
      </c>
      <c r="D14" s="69"/>
      <c r="E14" s="69"/>
      <c r="F14" s="69"/>
      <c r="G14" s="69"/>
      <c r="H14" s="69"/>
      <c r="I14" s="69"/>
      <c r="J14" s="69"/>
    </row>
    <row r="15" spans="1:11" x14ac:dyDescent="0.25">
      <c r="A15" s="9" t="s">
        <v>21</v>
      </c>
      <c r="B15" s="14">
        <v>2.1</v>
      </c>
      <c r="C15" s="69" t="str">
        <f>IFERROR(VLOOKUP(B15,'[1]Validacion datos'!A8:B26,2,FALSE),"")</f>
        <v>Educación de calidad para todos y todas</v>
      </c>
      <c r="D15" s="69"/>
      <c r="E15" s="69"/>
      <c r="F15" s="69"/>
      <c r="G15" s="69"/>
      <c r="H15" s="69"/>
      <c r="I15" s="69"/>
      <c r="J15" s="69"/>
    </row>
    <row r="16" spans="1:11" x14ac:dyDescent="0.25">
      <c r="A16" s="9" t="s">
        <v>22</v>
      </c>
      <c r="B16" s="14" t="s">
        <v>23</v>
      </c>
      <c r="C16" s="69" t="str">
        <f>IFERROR(VLOOKUP(B16,'[1]Validacion datos'!D8:E64,2,FALSE),"")</f>
        <v>Implantar y garantizar un sistema educativo nacional de calidad</v>
      </c>
      <c r="D16" s="69"/>
      <c r="E16" s="69"/>
      <c r="F16" s="69"/>
      <c r="G16" s="69"/>
      <c r="H16" s="69"/>
      <c r="I16" s="69"/>
      <c r="J16" s="69"/>
    </row>
    <row r="17" spans="1:12" ht="15.75" x14ac:dyDescent="0.25">
      <c r="A17" s="38" t="s">
        <v>24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2" ht="29.25" customHeight="1" x14ac:dyDescent="0.25">
      <c r="A18" s="9" t="s">
        <v>25</v>
      </c>
      <c r="B18" s="36" t="s">
        <v>26</v>
      </c>
      <c r="C18" s="36"/>
      <c r="D18" s="36"/>
      <c r="E18" s="36"/>
      <c r="F18" s="36"/>
      <c r="G18" s="36"/>
      <c r="H18" s="36"/>
      <c r="I18" s="36"/>
      <c r="J18" s="37"/>
    </row>
    <row r="19" spans="1:12" ht="45.75" customHeight="1" x14ac:dyDescent="0.25">
      <c r="A19" s="15" t="s">
        <v>27</v>
      </c>
      <c r="B19" s="36" t="s">
        <v>15</v>
      </c>
      <c r="C19" s="36"/>
      <c r="D19" s="36"/>
      <c r="E19" s="36"/>
      <c r="F19" s="36"/>
      <c r="G19" s="36"/>
      <c r="H19" s="36"/>
      <c r="I19" s="36"/>
      <c r="J19" s="37"/>
    </row>
    <row r="20" spans="1:12" ht="33" customHeight="1" x14ac:dyDescent="0.25">
      <c r="A20" s="15" t="s">
        <v>28</v>
      </c>
      <c r="B20" s="36" t="s">
        <v>29</v>
      </c>
      <c r="C20" s="36"/>
      <c r="D20" s="36"/>
      <c r="E20" s="36"/>
      <c r="F20" s="36"/>
      <c r="G20" s="36"/>
      <c r="H20" s="36"/>
      <c r="I20" s="36"/>
      <c r="J20" s="37"/>
    </row>
    <row r="21" spans="1:12" ht="35.25" customHeight="1" x14ac:dyDescent="0.25">
      <c r="A21" s="15" t="s">
        <v>30</v>
      </c>
      <c r="B21" s="36" t="s">
        <v>31</v>
      </c>
      <c r="C21" s="36"/>
      <c r="D21" s="36"/>
      <c r="E21" s="36"/>
      <c r="F21" s="36"/>
      <c r="G21" s="36"/>
      <c r="H21" s="36"/>
      <c r="I21" s="36"/>
      <c r="J21" s="37"/>
      <c r="K21" s="2"/>
    </row>
    <row r="22" spans="1:12" ht="15.75" x14ac:dyDescent="0.25">
      <c r="A22" s="38" t="s">
        <v>32</v>
      </c>
      <c r="B22" s="39"/>
      <c r="C22" s="39"/>
      <c r="D22" s="39"/>
      <c r="E22" s="39"/>
      <c r="F22" s="39"/>
      <c r="G22" s="39"/>
      <c r="H22" s="39"/>
      <c r="I22" s="39"/>
      <c r="J22" s="40"/>
      <c r="L22" s="16"/>
    </row>
    <row r="23" spans="1:12" ht="15.75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  <c r="K23" s="2"/>
    </row>
    <row r="24" spans="1:12" ht="15" customHeight="1" x14ac:dyDescent="0.25">
      <c r="A24" s="50" t="s">
        <v>34</v>
      </c>
      <c r="B24" s="51"/>
      <c r="C24" s="52" t="s">
        <v>35</v>
      </c>
      <c r="D24" s="53"/>
      <c r="E24" s="53"/>
      <c r="F24" s="53" t="s">
        <v>36</v>
      </c>
      <c r="G24" s="53"/>
      <c r="H24" s="51"/>
      <c r="I24" s="52" t="s">
        <v>37</v>
      </c>
      <c r="J24" s="54"/>
    </row>
    <row r="25" spans="1:12" x14ac:dyDescent="0.25">
      <c r="A25" s="55">
        <v>1150300100</v>
      </c>
      <c r="B25" s="56"/>
      <c r="C25" s="57">
        <v>1150300100</v>
      </c>
      <c r="D25" s="58"/>
      <c r="E25" s="59"/>
      <c r="F25" s="57">
        <v>0</v>
      </c>
      <c r="G25" s="58"/>
      <c r="H25" s="59"/>
      <c r="I25" s="60">
        <f>+IF(F25&gt;0,F25/C25,0)</f>
        <v>0</v>
      </c>
      <c r="J25" s="61"/>
    </row>
    <row r="26" spans="1:12" ht="15.75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  <c r="K26" s="2"/>
    </row>
    <row r="27" spans="1:12" x14ac:dyDescent="0.25">
      <c r="A27" s="17"/>
      <c r="B27"/>
      <c r="C27" s="62" t="s">
        <v>38</v>
      </c>
      <c r="D27" s="63"/>
      <c r="E27" s="62" t="s">
        <v>39</v>
      </c>
      <c r="F27" s="63"/>
      <c r="G27" s="62" t="s">
        <v>40</v>
      </c>
      <c r="H27" s="62"/>
      <c r="I27" s="62" t="s">
        <v>41</v>
      </c>
      <c r="J27" s="64"/>
    </row>
    <row r="28" spans="1:12" ht="38.25" x14ac:dyDescent="0.25">
      <c r="A28" s="18" t="s">
        <v>42</v>
      </c>
      <c r="B28" s="19" t="s">
        <v>43</v>
      </c>
      <c r="C28" s="19" t="s">
        <v>44</v>
      </c>
      <c r="D28" s="19" t="s">
        <v>45</v>
      </c>
      <c r="E28" s="19" t="s">
        <v>46</v>
      </c>
      <c r="F28" s="19" t="s">
        <v>47</v>
      </c>
      <c r="G28" s="19" t="s">
        <v>48</v>
      </c>
      <c r="H28" s="19" t="s">
        <v>49</v>
      </c>
      <c r="I28" s="19" t="s">
        <v>50</v>
      </c>
      <c r="J28" s="20" t="s">
        <v>51</v>
      </c>
    </row>
    <row r="29" spans="1:12" s="28" customFormat="1" ht="42.75" customHeight="1" x14ac:dyDescent="0.25">
      <c r="A29" s="21" t="s">
        <v>52</v>
      </c>
      <c r="B29" s="22" t="s">
        <v>53</v>
      </c>
      <c r="C29" s="23">
        <v>8000</v>
      </c>
      <c r="D29" s="23">
        <v>1150300100</v>
      </c>
      <c r="E29" s="23">
        <v>8000</v>
      </c>
      <c r="F29" s="23">
        <v>1150300100</v>
      </c>
      <c r="G29" s="23">
        <v>0</v>
      </c>
      <c r="H29" s="23">
        <v>0</v>
      </c>
      <c r="I29" s="24">
        <f>IF(G29&gt;0,G29/C29,0)</f>
        <v>0</v>
      </c>
      <c r="J29" s="25">
        <f>IF(H29&gt;0,H29/D29,60)</f>
        <v>60</v>
      </c>
      <c r="K29" s="26"/>
      <c r="L29" s="27"/>
    </row>
    <row r="30" spans="1:12" ht="15.75" x14ac:dyDescent="0.25">
      <c r="A30" s="38" t="s">
        <v>54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2" ht="15.75" x14ac:dyDescent="0.25">
      <c r="A31" s="33" t="s">
        <v>55</v>
      </c>
      <c r="B31" s="34"/>
      <c r="C31" s="34"/>
      <c r="D31" s="34"/>
      <c r="E31" s="34"/>
      <c r="F31" s="34"/>
      <c r="G31" s="34"/>
      <c r="H31" s="34"/>
      <c r="I31" s="34"/>
      <c r="J31" s="35"/>
      <c r="K31" s="2"/>
    </row>
    <row r="32" spans="1:12" ht="15" customHeight="1" x14ac:dyDescent="0.25">
      <c r="A32" s="29" t="s">
        <v>56</v>
      </c>
      <c r="B32" s="36" t="s">
        <v>57</v>
      </c>
      <c r="C32" s="36"/>
      <c r="D32" s="36"/>
      <c r="E32" s="36"/>
      <c r="F32" s="36"/>
      <c r="G32" s="36"/>
      <c r="H32" s="36"/>
      <c r="I32" s="36"/>
      <c r="J32" s="37"/>
    </row>
    <row r="33" spans="1:12" ht="51" customHeight="1" x14ac:dyDescent="0.25">
      <c r="A33" s="29" t="s">
        <v>58</v>
      </c>
      <c r="B33" s="36" t="s">
        <v>70</v>
      </c>
      <c r="C33" s="36"/>
      <c r="D33" s="36"/>
      <c r="E33" s="36"/>
      <c r="F33" s="36"/>
      <c r="G33" s="36"/>
      <c r="H33" s="36"/>
      <c r="I33" s="36"/>
      <c r="J33" s="37"/>
    </row>
    <row r="34" spans="1:12" ht="45" customHeight="1" x14ac:dyDescent="0.25">
      <c r="A34" s="29" t="s">
        <v>59</v>
      </c>
      <c r="B34" s="36" t="s">
        <v>63</v>
      </c>
      <c r="C34" s="36"/>
      <c r="D34" s="36"/>
      <c r="E34" s="36"/>
      <c r="F34" s="36"/>
      <c r="G34" s="36"/>
      <c r="H34" s="36"/>
      <c r="I34" s="36"/>
      <c r="J34" s="37"/>
    </row>
    <row r="35" spans="1:12" ht="39" customHeight="1" x14ac:dyDescent="0.25">
      <c r="A35" s="29" t="s">
        <v>60</v>
      </c>
      <c r="B35" s="36" t="s">
        <v>63</v>
      </c>
      <c r="C35" s="36"/>
      <c r="D35" s="36"/>
      <c r="E35" s="36"/>
      <c r="F35" s="36"/>
      <c r="G35" s="36"/>
      <c r="H35" s="36"/>
      <c r="I35" s="36"/>
      <c r="J35" s="37"/>
    </row>
    <row r="36" spans="1:12" ht="15.75" x14ac:dyDescent="0.25">
      <c r="A36" s="38" t="s">
        <v>61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2" ht="15.75" x14ac:dyDescent="0.25">
      <c r="A37" s="41" t="s">
        <v>62</v>
      </c>
      <c r="B37" s="42"/>
      <c r="C37" s="42"/>
      <c r="D37" s="42"/>
      <c r="E37" s="42"/>
      <c r="F37" s="42"/>
      <c r="G37" s="42"/>
      <c r="H37" s="42"/>
      <c r="I37" s="42"/>
      <c r="J37" s="43"/>
      <c r="K37" s="2"/>
    </row>
    <row r="38" spans="1:12" ht="27.75" customHeight="1" x14ac:dyDescent="0.25">
      <c r="A38" s="44" t="s">
        <v>63</v>
      </c>
      <c r="B38" s="45"/>
      <c r="C38" s="45"/>
      <c r="D38" s="45"/>
      <c r="E38" s="45"/>
      <c r="F38" s="45"/>
      <c r="G38" s="45"/>
      <c r="H38" s="45"/>
      <c r="I38" s="45"/>
      <c r="J38" s="46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47" t="s">
        <v>64</v>
      </c>
      <c r="B40" s="47"/>
      <c r="C40" s="47"/>
      <c r="D40" s="47"/>
      <c r="E40" s="47"/>
      <c r="F40" s="47"/>
      <c r="G40" s="47"/>
      <c r="H40" s="47"/>
      <c r="I40" s="47"/>
      <c r="J40" s="47"/>
    </row>
    <row r="42" spans="1:12" ht="15.75" thickBot="1" x14ac:dyDescent="0.3">
      <c r="A42" s="30" t="s">
        <v>65</v>
      </c>
      <c r="B42" s="31">
        <v>1150300100</v>
      </c>
      <c r="G42" s="48"/>
      <c r="H42" s="48"/>
      <c r="I42" s="48"/>
      <c r="J42" s="48"/>
    </row>
    <row r="43" spans="1:12" x14ac:dyDescent="0.25">
      <c r="A43" s="30" t="s">
        <v>66</v>
      </c>
      <c r="B43" s="31">
        <v>1150300100</v>
      </c>
      <c r="G43" s="49" t="s">
        <v>69</v>
      </c>
      <c r="H43" s="49"/>
      <c r="I43" s="49"/>
      <c r="J43" s="49"/>
      <c r="L43" s="16"/>
    </row>
    <row r="44" spans="1:12" x14ac:dyDescent="0.25">
      <c r="A44" s="30" t="s">
        <v>67</v>
      </c>
      <c r="B44" s="31">
        <v>0</v>
      </c>
      <c r="G44" s="32" t="s">
        <v>68</v>
      </c>
      <c r="H44" s="32"/>
      <c r="I44" s="32"/>
      <c r="J44" s="32"/>
    </row>
  </sheetData>
  <sheetProtection algorithmName="SHA-512" hashValue="irxOULHCadV6O6zofZLlokoCPGKpbrLeLZ+iTkzrPQA0oIl6NZf0aZZezhLK3MxgQ2xRB/jTzoLehkRv25cuMA==" saltValue="SgpIEv48bucK7gOjrWkHBQ==" spinCount="100000" sheet="1" formatCells="0" formatColumns="0" formatRows="0" insertColumns="0" insertRows="0" insertHyperlinks="0" deleteColumns="0" deleteRows="0" sort="0" autoFilter="0" pivotTables="0"/>
  <mergeCells count="51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</mergeCells>
  <dataValidations count="16">
    <dataValidation allowBlank="1" showInputMessage="1" showErrorMessage="1" prompt="Monto ejecutado en el trimestre" sqref="H28:H29 D45" xr:uid="{F5FD4D49-C98F-4D0D-AB6E-D3D1597A2AA2}"/>
    <dataValidation allowBlank="1" showInputMessage="1" showErrorMessage="1" prompt="Meta alcanzada en el trimestre" sqref="G28:G29" xr:uid="{159138E4-4632-4CA5-B90B-D57BCD84C475}"/>
    <dataValidation allowBlank="1" showInputMessage="1" showErrorMessage="1" prompt="Monto presupuestado para el producto" sqref="D28:D29 F28:F29 B42:B43" xr:uid="{E19B9DBC-F19E-48BF-82CB-269DFA260119}"/>
    <dataValidation allowBlank="1" showInputMessage="1" showErrorMessage="1" prompt="Meta anual del indicador" sqref="C28:C29 E28:E29" xr:uid="{FBCBE4A3-0251-452B-968D-6D88D05E3308}"/>
    <dataValidation allowBlank="1" showInputMessage="1" showErrorMessage="1" prompt="Nombre del indicador" sqref="B28:B29" xr:uid="{93899760-E07B-439D-A245-CC91797ADC4E}"/>
    <dataValidation allowBlank="1" showInputMessage="1" showErrorMessage="1" prompt="Nombre de cada producto" sqref="A28:A29" xr:uid="{574AEDDA-0D53-4FE0-BFC8-0500BED4E58E}"/>
    <dataValidation allowBlank="1" showInputMessage="1" showErrorMessage="1" prompt="¿En qué consiste el programa?" sqref="B19:J19" xr:uid="{E1FCB98E-BAFE-4656-A7B8-82DEF39F6193}"/>
    <dataValidation allowBlank="1" showInputMessage="1" showErrorMessage="1" prompt="Presupuesto del programa" sqref="A25:C25 F25" xr:uid="{0D245FCC-40C3-4265-99E5-8CA28F0A1DAB}"/>
    <dataValidation allowBlank="1" showInputMessage="1" showErrorMessage="1" prompt="Oportunidades de mejora identificadas" sqref="A38:J39" xr:uid="{CDE24448-72A4-42A5-A0D4-8EBF90491809}"/>
    <dataValidation allowBlank="1" showInputMessage="1" showErrorMessage="1" prompt="De existir desvío, explicar razones." sqref="B35:J35" xr:uid="{135EEEE5-3221-470A-92CE-1A4EE8D973C3}"/>
    <dataValidation allowBlank="1" showInputMessage="1" showErrorMessage="1" prompt="1. Describir lo plasmado en el presupuesto_x000a_2. Describir lo alcanzado en términos financieros y de producción " sqref="B34:J34" xr:uid="{125E37BC-90E3-4833-82FD-2DE25C6CDACC}"/>
    <dataValidation allowBlank="1" showInputMessage="1" showErrorMessage="1" prompt="¿En qué consiste el producto? su objetivo" sqref="B33:J33" xr:uid="{BCFC8533-A65F-4557-B675-2F9F5E73885A}"/>
    <dataValidation allowBlank="1" showInputMessage="1" showErrorMessage="1" prompt="Nombre del producto" sqref="B32:J32" xr:uid="{196610B9-9D0E-4C1E-BBAF-4C6C25600ECD}"/>
    <dataValidation allowBlank="1" showInputMessage="1" showErrorMessage="1" prompt="¿A quién va dirigido el programa?, ¿qué característica tiene esta población que requiere ser beneficiada?" sqref="B20:J20" xr:uid="{37A2EA11-AECD-4003-8DA8-EA248EBD6B6C}"/>
    <dataValidation allowBlank="1" showInputMessage="1" prompt="Nombre del capítulo" sqref="B8:J10" xr:uid="{F5D1E69F-B242-4FE8-B2C6-1F4AC88C54BE}"/>
    <dataValidation allowBlank="1" sqref="A8" xr:uid="{9825597A-519E-4EF4-A0AB-708F04F7E3CA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4E39D-86C1-4CC5-8DC4-5967A4FDA6D6}">
  <dimension ref="A1:L44"/>
  <sheetViews>
    <sheetView tabSelected="1" zoomScaleNormal="100" workbookViewId="0">
      <selection activeCell="B35" sqref="B35:J35"/>
    </sheetView>
  </sheetViews>
  <sheetFormatPr baseColWidth="10" defaultRowHeight="15" x14ac:dyDescent="0.25"/>
  <cols>
    <col min="1" max="1" width="23" style="11" customWidth="1"/>
    <col min="2" max="2" width="19.85546875" style="11" bestFit="1" customWidth="1"/>
    <col min="3" max="10" width="12.7109375" style="11" customWidth="1"/>
    <col min="11" max="11" width="11.42578125" style="11"/>
    <col min="12" max="12" width="15.7109375" customWidth="1"/>
  </cols>
  <sheetData>
    <row r="1" spans="1:11" ht="21.75" customHeight="1" thickBot="1" x14ac:dyDescent="0.3">
      <c r="A1" s="1"/>
      <c r="B1" s="73" t="s">
        <v>0</v>
      </c>
      <c r="C1" s="74"/>
      <c r="D1" s="74"/>
      <c r="E1" s="74"/>
      <c r="F1" s="74"/>
      <c r="G1" s="74"/>
      <c r="H1" s="74"/>
      <c r="I1" s="74"/>
      <c r="J1" s="75"/>
      <c r="K1" s="2"/>
    </row>
    <row r="2" spans="1:11" ht="21.75" customHeight="1" thickBot="1" x14ac:dyDescent="0.3">
      <c r="A2" s="3"/>
      <c r="B2" s="76" t="s">
        <v>1</v>
      </c>
      <c r="C2" s="77"/>
      <c r="D2" s="78" t="s">
        <v>2</v>
      </c>
      <c r="E2" s="79"/>
      <c r="F2" s="79"/>
      <c r="G2" s="79"/>
      <c r="H2" s="80"/>
      <c r="I2" s="4" t="s">
        <v>3</v>
      </c>
      <c r="J2" s="5" t="s">
        <v>4</v>
      </c>
      <c r="K2" s="2"/>
    </row>
    <row r="3" spans="1:11" ht="21.75" customHeight="1" thickBot="1" x14ac:dyDescent="0.3">
      <c r="A3" s="6"/>
      <c r="B3" s="81" t="s">
        <v>5</v>
      </c>
      <c r="C3" s="82"/>
      <c r="D3" s="81" t="s">
        <v>71</v>
      </c>
      <c r="E3" s="82"/>
      <c r="F3" s="82"/>
      <c r="G3" s="82"/>
      <c r="H3" s="83"/>
      <c r="I3" s="7">
        <v>45747</v>
      </c>
      <c r="J3" s="8">
        <v>0</v>
      </c>
      <c r="K3" s="2"/>
    </row>
    <row r="4" spans="1:11" x14ac:dyDescent="0.25">
      <c r="A4" s="84"/>
      <c r="B4" s="85"/>
      <c r="C4" s="85"/>
      <c r="D4" s="86"/>
      <c r="E4" s="86"/>
      <c r="F4" s="86"/>
      <c r="G4" s="86"/>
      <c r="H4" s="86"/>
      <c r="I4" s="85"/>
      <c r="J4" s="87"/>
      <c r="K4" s="2"/>
    </row>
    <row r="5" spans="1:11" ht="3" customHeight="1" x14ac:dyDescent="0.25">
      <c r="A5" s="88"/>
      <c r="B5" s="89"/>
      <c r="C5" s="89"/>
      <c r="D5" s="89"/>
      <c r="E5" s="89"/>
      <c r="F5" s="89"/>
      <c r="G5" s="89"/>
      <c r="H5" s="89"/>
      <c r="I5" s="89"/>
      <c r="J5" s="90"/>
      <c r="K5" s="2"/>
    </row>
    <row r="6" spans="1:11" ht="15.75" x14ac:dyDescent="0.25">
      <c r="A6" s="38" t="s">
        <v>6</v>
      </c>
      <c r="B6" s="39"/>
      <c r="C6" s="39"/>
      <c r="D6" s="39"/>
      <c r="E6" s="39"/>
      <c r="F6" s="39"/>
      <c r="G6" s="39"/>
      <c r="H6" s="39"/>
      <c r="I6" s="39"/>
      <c r="J6" s="40"/>
      <c r="K6" s="2"/>
    </row>
    <row r="7" spans="1:11" ht="15.75" x14ac:dyDescent="0.25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5"/>
      <c r="K7" s="2"/>
    </row>
    <row r="8" spans="1:11" x14ac:dyDescent="0.25">
      <c r="A8" s="9" t="s">
        <v>8</v>
      </c>
      <c r="B8" s="70" t="s">
        <v>9</v>
      </c>
      <c r="C8" s="71"/>
      <c r="D8" s="71"/>
      <c r="E8" s="71"/>
      <c r="F8" s="71"/>
      <c r="G8" s="71"/>
      <c r="H8" s="71"/>
      <c r="I8" s="71"/>
      <c r="J8" s="72"/>
      <c r="K8" s="2"/>
    </row>
    <row r="9" spans="1:11" x14ac:dyDescent="0.25">
      <c r="A9" s="10" t="s">
        <v>10</v>
      </c>
      <c r="B9" s="70" t="s">
        <v>11</v>
      </c>
      <c r="C9" s="71"/>
      <c r="D9" s="71"/>
      <c r="E9" s="71"/>
      <c r="F9" s="71"/>
      <c r="G9" s="71"/>
      <c r="H9" s="71"/>
      <c r="I9" s="71"/>
      <c r="J9" s="72"/>
      <c r="K9" s="2"/>
    </row>
    <row r="10" spans="1:11" x14ac:dyDescent="0.25">
      <c r="A10" s="10" t="s">
        <v>12</v>
      </c>
      <c r="B10" s="70" t="s">
        <v>13</v>
      </c>
      <c r="C10" s="71"/>
      <c r="D10" s="71"/>
      <c r="E10" s="71"/>
      <c r="F10" s="71"/>
      <c r="G10" s="71"/>
      <c r="H10" s="71"/>
      <c r="I10" s="71"/>
      <c r="J10" s="72"/>
      <c r="K10" s="2"/>
    </row>
    <row r="11" spans="1:11" ht="30.75" customHeight="1" x14ac:dyDescent="0.25">
      <c r="A11" s="9" t="s">
        <v>14</v>
      </c>
      <c r="B11" s="65" t="s">
        <v>15</v>
      </c>
      <c r="C11" s="66"/>
      <c r="D11" s="66"/>
      <c r="E11" s="66"/>
      <c r="F11" s="66"/>
      <c r="G11" s="66"/>
      <c r="H11" s="66"/>
      <c r="I11" s="66"/>
      <c r="J11" s="67"/>
    </row>
    <row r="12" spans="1:11" ht="42.75" customHeight="1" x14ac:dyDescent="0.25">
      <c r="A12" s="9" t="s">
        <v>16</v>
      </c>
      <c r="B12" s="68" t="s">
        <v>17</v>
      </c>
      <c r="C12" s="36"/>
      <c r="D12" s="36"/>
      <c r="E12" s="36"/>
      <c r="F12" s="36"/>
      <c r="G12" s="36"/>
      <c r="H12" s="36"/>
      <c r="I12" s="36"/>
      <c r="J12" s="37"/>
    </row>
    <row r="13" spans="1:11" ht="15.75" x14ac:dyDescent="0.25">
      <c r="A13" s="38" t="s">
        <v>18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x14ac:dyDescent="0.25">
      <c r="A14" s="9" t="s">
        <v>19</v>
      </c>
      <c r="B14" s="13">
        <v>2</v>
      </c>
      <c r="C14" s="69" t="s">
        <v>20</v>
      </c>
      <c r="D14" s="69"/>
      <c r="E14" s="69"/>
      <c r="F14" s="69"/>
      <c r="G14" s="69"/>
      <c r="H14" s="69"/>
      <c r="I14" s="69"/>
      <c r="J14" s="69"/>
    </row>
    <row r="15" spans="1:11" x14ac:dyDescent="0.25">
      <c r="A15" s="9" t="s">
        <v>21</v>
      </c>
      <c r="B15" s="14">
        <v>2.1</v>
      </c>
      <c r="C15" s="69" t="str">
        <f>IFERROR(VLOOKUP(B15,'[1]Validacion datos'!A8:B26,2,FALSE),"")</f>
        <v>Educación de calidad para todos y todas</v>
      </c>
      <c r="D15" s="69"/>
      <c r="E15" s="69"/>
      <c r="F15" s="69"/>
      <c r="G15" s="69"/>
      <c r="H15" s="69"/>
      <c r="I15" s="69"/>
      <c r="J15" s="69"/>
    </row>
    <row r="16" spans="1:11" x14ac:dyDescent="0.25">
      <c r="A16" s="9" t="s">
        <v>22</v>
      </c>
      <c r="B16" s="14" t="s">
        <v>23</v>
      </c>
      <c r="C16" s="69" t="str">
        <f>IFERROR(VLOOKUP(B16,'[1]Validacion datos'!D8:E64,2,FALSE),"")</f>
        <v>Implantar y garantizar un sistema educativo nacional de calidad</v>
      </c>
      <c r="D16" s="69"/>
      <c r="E16" s="69"/>
      <c r="F16" s="69"/>
      <c r="G16" s="69"/>
      <c r="H16" s="69"/>
      <c r="I16" s="69"/>
      <c r="J16" s="69"/>
    </row>
    <row r="17" spans="1:12" ht="15.75" x14ac:dyDescent="0.25">
      <c r="A17" s="38" t="s">
        <v>24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2" ht="29.25" customHeight="1" x14ac:dyDescent="0.25">
      <c r="A18" s="9" t="s">
        <v>25</v>
      </c>
      <c r="B18" s="36" t="s">
        <v>26</v>
      </c>
      <c r="C18" s="36"/>
      <c r="D18" s="36"/>
      <c r="E18" s="36"/>
      <c r="F18" s="36"/>
      <c r="G18" s="36"/>
      <c r="H18" s="36"/>
      <c r="I18" s="36"/>
      <c r="J18" s="37"/>
    </row>
    <row r="19" spans="1:12" ht="39" customHeight="1" x14ac:dyDescent="0.25">
      <c r="A19" s="15" t="s">
        <v>27</v>
      </c>
      <c r="B19" s="36" t="s">
        <v>77</v>
      </c>
      <c r="C19" s="36"/>
      <c r="D19" s="36"/>
      <c r="E19" s="36"/>
      <c r="F19" s="36"/>
      <c r="G19" s="36"/>
      <c r="H19" s="36"/>
      <c r="I19" s="36"/>
      <c r="J19" s="37"/>
    </row>
    <row r="20" spans="1:12" ht="33" customHeight="1" x14ac:dyDescent="0.25">
      <c r="A20" s="15" t="s">
        <v>28</v>
      </c>
      <c r="B20" s="36" t="s">
        <v>29</v>
      </c>
      <c r="C20" s="36"/>
      <c r="D20" s="36"/>
      <c r="E20" s="36"/>
      <c r="F20" s="36"/>
      <c r="G20" s="36"/>
      <c r="H20" s="36"/>
      <c r="I20" s="36"/>
      <c r="J20" s="37"/>
    </row>
    <row r="21" spans="1:12" ht="35.25" customHeight="1" x14ac:dyDescent="0.25">
      <c r="A21" s="15" t="s">
        <v>30</v>
      </c>
      <c r="B21" s="36" t="s">
        <v>31</v>
      </c>
      <c r="C21" s="36"/>
      <c r="D21" s="36"/>
      <c r="E21" s="36"/>
      <c r="F21" s="36"/>
      <c r="G21" s="36"/>
      <c r="H21" s="36"/>
      <c r="I21" s="36"/>
      <c r="J21" s="37"/>
      <c r="K21" s="2"/>
    </row>
    <row r="22" spans="1:12" ht="15.75" x14ac:dyDescent="0.25">
      <c r="A22" s="38" t="s">
        <v>32</v>
      </c>
      <c r="B22" s="39"/>
      <c r="C22" s="39"/>
      <c r="D22" s="39"/>
      <c r="E22" s="39"/>
      <c r="F22" s="39"/>
      <c r="G22" s="39"/>
      <c r="H22" s="39"/>
      <c r="I22" s="39"/>
      <c r="J22" s="40"/>
      <c r="L22" s="16"/>
    </row>
    <row r="23" spans="1:12" ht="15.75" x14ac:dyDescent="0.25">
      <c r="A23" s="33" t="s">
        <v>33</v>
      </c>
      <c r="B23" s="34"/>
      <c r="C23" s="34"/>
      <c r="D23" s="34"/>
      <c r="E23" s="34"/>
      <c r="F23" s="34"/>
      <c r="G23" s="34"/>
      <c r="H23" s="34"/>
      <c r="I23" s="34"/>
      <c r="J23" s="35"/>
      <c r="K23" s="2"/>
    </row>
    <row r="24" spans="1:12" ht="15" customHeight="1" x14ac:dyDescent="0.25">
      <c r="A24" s="50" t="s">
        <v>34</v>
      </c>
      <c r="B24" s="51"/>
      <c r="C24" s="52" t="s">
        <v>35</v>
      </c>
      <c r="D24" s="53"/>
      <c r="E24" s="53"/>
      <c r="F24" s="53" t="s">
        <v>36</v>
      </c>
      <c r="G24" s="53"/>
      <c r="H24" s="51"/>
      <c r="I24" s="52" t="s">
        <v>37</v>
      </c>
      <c r="J24" s="54"/>
    </row>
    <row r="25" spans="1:12" x14ac:dyDescent="0.25">
      <c r="A25" s="55">
        <v>1150300100</v>
      </c>
      <c r="B25" s="56"/>
      <c r="C25" s="57">
        <v>1150300100</v>
      </c>
      <c r="D25" s="58"/>
      <c r="E25" s="59"/>
      <c r="F25" s="57">
        <v>170197584.56999999</v>
      </c>
      <c r="G25" s="58"/>
      <c r="H25" s="59"/>
      <c r="I25" s="60">
        <f>+IF(F25&gt;0,F25/C25,0)</f>
        <v>0.14795928868475278</v>
      </c>
      <c r="J25" s="61"/>
    </row>
    <row r="26" spans="1:12" ht="15.75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5"/>
      <c r="K26" s="2"/>
    </row>
    <row r="27" spans="1:12" x14ac:dyDescent="0.25">
      <c r="A27" s="17"/>
      <c r="B27"/>
      <c r="C27" s="62" t="s">
        <v>38</v>
      </c>
      <c r="D27" s="63"/>
      <c r="E27" s="62" t="s">
        <v>72</v>
      </c>
      <c r="F27" s="63"/>
      <c r="G27" s="62" t="s">
        <v>73</v>
      </c>
      <c r="H27" s="62"/>
      <c r="I27" s="62" t="s">
        <v>41</v>
      </c>
      <c r="J27" s="64"/>
    </row>
    <row r="28" spans="1:12" ht="38.25" x14ac:dyDescent="0.25">
      <c r="A28" s="18" t="s">
        <v>42</v>
      </c>
      <c r="B28" s="19" t="s">
        <v>43</v>
      </c>
      <c r="C28" s="19" t="s">
        <v>44</v>
      </c>
      <c r="D28" s="19" t="s">
        <v>45</v>
      </c>
      <c r="E28" s="19" t="s">
        <v>46</v>
      </c>
      <c r="F28" s="19" t="s">
        <v>47</v>
      </c>
      <c r="G28" s="19" t="s">
        <v>48</v>
      </c>
      <c r="H28" s="19" t="s">
        <v>49</v>
      </c>
      <c r="I28" s="19" t="s">
        <v>50</v>
      </c>
      <c r="J28" s="20" t="s">
        <v>51</v>
      </c>
    </row>
    <row r="29" spans="1:12" s="28" customFormat="1" ht="42.75" customHeight="1" x14ac:dyDescent="0.25">
      <c r="A29" s="21" t="s">
        <v>52</v>
      </c>
      <c r="B29" s="22" t="s">
        <v>53</v>
      </c>
      <c r="C29" s="23">
        <v>6881</v>
      </c>
      <c r="D29" s="23">
        <v>1150300100</v>
      </c>
      <c r="E29" s="23">
        <v>6480</v>
      </c>
      <c r="F29" s="23">
        <v>230500100</v>
      </c>
      <c r="G29" s="23">
        <v>5256</v>
      </c>
      <c r="H29" s="23">
        <v>170197584.56999999</v>
      </c>
      <c r="I29" s="24">
        <f>IF(G29&gt;0,G29/E29,0)</f>
        <v>0.81111111111111112</v>
      </c>
      <c r="J29" s="25">
        <f>IF(H29&gt;0,H29/F29,60)</f>
        <v>0.73838399449718239</v>
      </c>
      <c r="K29" s="26"/>
      <c r="L29" s="27"/>
    </row>
    <row r="30" spans="1:12" ht="15.75" x14ac:dyDescent="0.25">
      <c r="A30" s="38" t="s">
        <v>54</v>
      </c>
      <c r="B30" s="39"/>
      <c r="C30" s="39"/>
      <c r="D30" s="39"/>
      <c r="E30" s="39"/>
      <c r="F30" s="39"/>
      <c r="G30" s="39"/>
      <c r="H30" s="39"/>
      <c r="I30" s="39"/>
      <c r="J30" s="40"/>
    </row>
    <row r="31" spans="1:12" ht="15.75" x14ac:dyDescent="0.25">
      <c r="A31" s="33" t="s">
        <v>55</v>
      </c>
      <c r="B31" s="34"/>
      <c r="C31" s="34"/>
      <c r="D31" s="34"/>
      <c r="E31" s="34"/>
      <c r="F31" s="34"/>
      <c r="G31" s="34"/>
      <c r="H31" s="34"/>
      <c r="I31" s="34"/>
      <c r="J31" s="35"/>
      <c r="K31" s="2"/>
    </row>
    <row r="32" spans="1:12" ht="15" customHeight="1" x14ac:dyDescent="0.25">
      <c r="A32" s="29" t="s">
        <v>56</v>
      </c>
      <c r="B32" s="36" t="s">
        <v>57</v>
      </c>
      <c r="C32" s="36"/>
      <c r="D32" s="36"/>
      <c r="E32" s="36"/>
      <c r="F32" s="36"/>
      <c r="G32" s="36"/>
      <c r="H32" s="36"/>
      <c r="I32" s="36"/>
      <c r="J32" s="37"/>
    </row>
    <row r="33" spans="1:12" ht="51" customHeight="1" x14ac:dyDescent="0.25">
      <c r="A33" s="29" t="s">
        <v>58</v>
      </c>
      <c r="B33" s="36" t="s">
        <v>75</v>
      </c>
      <c r="C33" s="36"/>
      <c r="D33" s="36"/>
      <c r="E33" s="36"/>
      <c r="F33" s="36"/>
      <c r="G33" s="36"/>
      <c r="H33" s="36"/>
      <c r="I33" s="36"/>
      <c r="J33" s="37"/>
    </row>
    <row r="34" spans="1:12" x14ac:dyDescent="0.25">
      <c r="A34" s="29" t="s">
        <v>59</v>
      </c>
      <c r="B34" s="36" t="s">
        <v>76</v>
      </c>
      <c r="C34" s="36"/>
      <c r="D34" s="36"/>
      <c r="E34" s="36"/>
      <c r="F34" s="36"/>
      <c r="G34" s="36"/>
      <c r="H34" s="36"/>
      <c r="I34" s="36"/>
      <c r="J34" s="37"/>
    </row>
    <row r="35" spans="1:12" ht="135.75" customHeight="1" x14ac:dyDescent="0.25">
      <c r="A35" s="29" t="s">
        <v>60</v>
      </c>
      <c r="B35" s="36" t="s">
        <v>74</v>
      </c>
      <c r="C35" s="36"/>
      <c r="D35" s="36"/>
      <c r="E35" s="36"/>
      <c r="F35" s="36"/>
      <c r="G35" s="36"/>
      <c r="H35" s="36"/>
      <c r="I35" s="36"/>
      <c r="J35" s="37"/>
    </row>
    <row r="36" spans="1:12" ht="15.75" x14ac:dyDescent="0.25">
      <c r="A36" s="38" t="s">
        <v>61</v>
      </c>
      <c r="B36" s="39"/>
      <c r="C36" s="39"/>
      <c r="D36" s="39"/>
      <c r="E36" s="39"/>
      <c r="F36" s="39"/>
      <c r="G36" s="39"/>
      <c r="H36" s="39"/>
      <c r="I36" s="39"/>
      <c r="J36" s="40"/>
    </row>
    <row r="37" spans="1:12" ht="15.75" x14ac:dyDescent="0.25">
      <c r="A37" s="41" t="s">
        <v>62</v>
      </c>
      <c r="B37" s="42"/>
      <c r="C37" s="42"/>
      <c r="D37" s="42"/>
      <c r="E37" s="42"/>
      <c r="F37" s="42"/>
      <c r="G37" s="42"/>
      <c r="H37" s="42"/>
      <c r="I37" s="42"/>
      <c r="J37" s="43"/>
      <c r="K37" s="2"/>
    </row>
    <row r="38" spans="1:12" ht="27.75" customHeight="1" x14ac:dyDescent="0.25">
      <c r="A38" s="44" t="s">
        <v>63</v>
      </c>
      <c r="B38" s="45"/>
      <c r="C38" s="45"/>
      <c r="D38" s="45"/>
      <c r="E38" s="45"/>
      <c r="F38" s="45"/>
      <c r="G38" s="45"/>
      <c r="H38" s="45"/>
      <c r="I38" s="45"/>
      <c r="J38" s="46"/>
    </row>
    <row r="39" spans="1:12" ht="27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2" ht="30.75" customHeight="1" x14ac:dyDescent="0.25">
      <c r="A40" s="47" t="s">
        <v>64</v>
      </c>
      <c r="B40" s="47"/>
      <c r="C40" s="47"/>
      <c r="D40" s="47"/>
      <c r="E40" s="47"/>
      <c r="F40" s="47"/>
      <c r="G40" s="47"/>
      <c r="H40" s="47"/>
      <c r="I40" s="47"/>
      <c r="J40" s="47"/>
    </row>
    <row r="42" spans="1:12" ht="15.75" thickBot="1" x14ac:dyDescent="0.3">
      <c r="A42" s="30" t="s">
        <v>65</v>
      </c>
      <c r="B42" s="31">
        <v>1150300100</v>
      </c>
      <c r="G42" s="48"/>
      <c r="H42" s="48"/>
      <c r="I42" s="48"/>
      <c r="J42" s="48"/>
    </row>
    <row r="43" spans="1:12" x14ac:dyDescent="0.25">
      <c r="A43" s="30" t="s">
        <v>66</v>
      </c>
      <c r="B43" s="31">
        <v>1150300100</v>
      </c>
      <c r="G43" s="49" t="s">
        <v>69</v>
      </c>
      <c r="H43" s="49"/>
      <c r="I43" s="49"/>
      <c r="J43" s="49"/>
      <c r="L43" s="16"/>
    </row>
    <row r="44" spans="1:12" x14ac:dyDescent="0.25">
      <c r="A44" s="30" t="s">
        <v>67</v>
      </c>
      <c r="B44" s="31">
        <v>170197584.56999999</v>
      </c>
      <c r="G44" s="32" t="s">
        <v>68</v>
      </c>
      <c r="H44" s="32"/>
      <c r="I44" s="32"/>
      <c r="J44" s="32"/>
    </row>
  </sheetData>
  <sheetProtection algorithmName="SHA-512" hashValue="kqsTPUwujPH+fWLz4f7WekY4EynVhRDTQ88xGKx2X8yOKR92SKTcG25eNqd13PGgH37d+WA7FijM+5Ks7iHNiQ==" saltValue="8QJrzwBG86eu50Mw+pp1Rw==" spinCount="100000" sheet="1" formatCells="0" formatColumns="0" formatRows="0" insertColumns="0" insertRows="0" insertHyperlinks="0" deleteColumns="0" deleteRows="0" sort="0" autoFilter="0" pivotTables="0"/>
  <mergeCells count="51">
    <mergeCell ref="G44:J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G42:J42"/>
    <mergeCell ref="G43:J43"/>
    <mergeCell ref="A30:J30"/>
    <mergeCell ref="A23:J23"/>
    <mergeCell ref="A24:B24"/>
    <mergeCell ref="C24:E24"/>
    <mergeCell ref="F24:H24"/>
    <mergeCell ref="I24:J24"/>
    <mergeCell ref="A25:B25"/>
    <mergeCell ref="C25:E25"/>
    <mergeCell ref="F25:H25"/>
    <mergeCell ref="I25:J25"/>
    <mergeCell ref="A26:J26"/>
    <mergeCell ref="C27:D27"/>
    <mergeCell ref="E27:F27"/>
    <mergeCell ref="G27:H27"/>
    <mergeCell ref="I27:J27"/>
    <mergeCell ref="A22:J22"/>
    <mergeCell ref="B11:J11"/>
    <mergeCell ref="B12:J12"/>
    <mergeCell ref="A13:J13"/>
    <mergeCell ref="C14:J14"/>
    <mergeCell ref="C15:J15"/>
    <mergeCell ref="C16:J16"/>
    <mergeCell ref="A17:J17"/>
    <mergeCell ref="B18:J18"/>
    <mergeCell ref="B19:J19"/>
    <mergeCell ref="B20:J20"/>
    <mergeCell ref="B21:J21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6">
    <dataValidation allowBlank="1" sqref="A8" xr:uid="{A7EFCF57-DF37-4957-8438-D255849D3B96}"/>
    <dataValidation allowBlank="1" showInputMessage="1" prompt="Nombre del capítulo" sqref="B8:J10" xr:uid="{93DDE7A0-D5F5-442C-AB1C-3C5C3230CD82}"/>
    <dataValidation allowBlank="1" showInputMessage="1" showErrorMessage="1" prompt="¿A quién va dirigido el programa?, ¿qué característica tiene esta población que requiere ser beneficiada?" sqref="B20:J20" xr:uid="{46F065A0-96B3-42CA-B7CA-2D26BBD28597}"/>
    <dataValidation allowBlank="1" showInputMessage="1" showErrorMessage="1" prompt="Nombre del producto" sqref="B32:J32" xr:uid="{F30268CC-9434-4152-BF64-DB8AA0497FB6}"/>
    <dataValidation allowBlank="1" showInputMessage="1" showErrorMessage="1" prompt="¿En qué consiste el producto? su objetivo" sqref="B33:J33" xr:uid="{79870192-AC28-402D-B2A3-0A87B17BF65B}"/>
    <dataValidation allowBlank="1" showInputMessage="1" showErrorMessage="1" prompt="1. Describir lo plasmado en el presupuesto_x000a_2. Describir lo alcanzado en términos financieros y de producción " sqref="B34:J34" xr:uid="{AA99B1C7-33F2-4B98-BBC1-2791D8C535C9}"/>
    <dataValidation allowBlank="1" showInputMessage="1" showErrorMessage="1" prompt="De existir desvío, explicar razones." sqref="B35:J35" xr:uid="{6A527608-2173-48EC-82EC-EBB40924CFB3}"/>
    <dataValidation allowBlank="1" showInputMessage="1" showErrorMessage="1" prompt="Oportunidades de mejora identificadas" sqref="A38:J39" xr:uid="{EE5CF473-3531-4312-ACD5-8735316B5F32}"/>
    <dataValidation allowBlank="1" showInputMessage="1" showErrorMessage="1" prompt="Presupuesto del programa" sqref="A25:C25 F25" xr:uid="{D2610D9B-3996-4F3D-9D42-5CAFC4676DAB}"/>
    <dataValidation allowBlank="1" showInputMessage="1" showErrorMessage="1" prompt="¿En qué consiste el programa?" sqref="B19:J19" xr:uid="{38FC15B6-22CB-4534-B134-6D454C5565AE}"/>
    <dataValidation allowBlank="1" showInputMessage="1" showErrorMessage="1" prompt="Nombre de cada producto" sqref="A28:A29" xr:uid="{A242EA22-B9ED-4DD4-B1BC-A1D91B17DC34}"/>
    <dataValidation allowBlank="1" showInputMessage="1" showErrorMessage="1" prompt="Nombre del indicador" sqref="B28:B29" xr:uid="{78D889A4-6ABC-4F0E-ABF6-D6430D216C49}"/>
    <dataValidation allowBlank="1" showInputMessage="1" showErrorMessage="1" prompt="Meta anual del indicador" sqref="C28:C29 E28:E29" xr:uid="{6D060C85-3A82-4F6F-AB72-D3DB7ADF5977}"/>
    <dataValidation allowBlank="1" showInputMessage="1" showErrorMessage="1" prompt="Monto presupuestado para el producto" sqref="D28:D29 F28:F29 B42:B43" xr:uid="{76446A50-7BBF-4125-8EF1-DA99D74717C5}"/>
    <dataValidation allowBlank="1" showInputMessage="1" showErrorMessage="1" prompt="Meta alcanzada en el trimestre" sqref="G28:G29" xr:uid="{C6F35509-8124-4443-9179-D5791CA1EC79}"/>
    <dataValidation allowBlank="1" showInputMessage="1" showErrorMessage="1" prompt="Monto ejecutado en el trimestre" sqref="H28:H29 D45" xr:uid="{B576AEE2-431B-46B1-A052-A9B6784992C9}"/>
  </dataValidations>
  <pageMargins left="0.7" right="0.7" top="0.75" bottom="0.75" header="0.3" footer="0.3"/>
  <pageSetup scale="6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CE4455-8D11-4B98-ABA2-13AAA48D14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C54C2C-DB72-451C-AE6C-503ED4D45E73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A69E4D30-2D47-42A2-B43C-A66B2BA95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1er trimestre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2025-04-09T21:19:48Z</cp:lastPrinted>
  <dcterms:created xsi:type="dcterms:W3CDTF">2015-06-05T18:19:34Z</dcterms:created>
  <dcterms:modified xsi:type="dcterms:W3CDTF">2025-07-16T14:03:54Z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