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Presupuesto 2024/PRESUPUESTO APROBADO 2024/"/>
    </mc:Choice>
  </mc:AlternateContent>
  <xr:revisionPtr revIDLastSave="368" documentId="13_ncr:1_{CA00480F-B217-4E72-82A5-37B72C679325}" xr6:coauthVersionLast="47" xr6:coauthVersionMax="47" xr10:uidLastSave="{996588A2-E61C-41B4-B806-EF58B31593E0}"/>
  <bookViews>
    <workbookView xWindow="-120" yWindow="-120" windowWidth="20730" windowHeight="11160" firstSheet="9" activeTab="12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  <sheet name="MAYO 2024" sheetId="6" r:id="rId6"/>
    <sheet name="JUNIO 2024" sheetId="7" r:id="rId7"/>
    <sheet name="JULIO 2024" sheetId="8" r:id="rId8"/>
    <sheet name="AGOSTO 2024" sheetId="9" r:id="rId9"/>
    <sheet name="SEPTIEMBRE 2024" sheetId="10" r:id="rId10"/>
    <sheet name="OCTUBRE 2024" sheetId="11" r:id="rId11"/>
    <sheet name="NOVIEMBRE 2024" sheetId="12" r:id="rId12"/>
    <sheet name="DICIEMBRE 2024" sheetId="13" r:id="rId13"/>
  </sheets>
  <definedNames>
    <definedName name="_xlnm.Print_Titles" localSheetId="4">'ABRIL 2024'!$1:$7</definedName>
    <definedName name="_xlnm.Print_Titles" localSheetId="8">'AGOSTO 2024'!$1:$7</definedName>
    <definedName name="_xlnm.Print_Titles" localSheetId="12">'DICIEMBRE 2024'!$1:$7</definedName>
    <definedName name="_xlnm.Print_Titles" localSheetId="1">'ENERO 2024'!$1:$7</definedName>
    <definedName name="_xlnm.Print_Titles" localSheetId="2">'FEBRERO 2024'!$1:$7</definedName>
    <definedName name="_xlnm.Print_Titles" localSheetId="7">'JULIO 2024'!$1:$7</definedName>
    <definedName name="_xlnm.Print_Titles" localSheetId="6">'JUNIO 2024'!$1:$7</definedName>
    <definedName name="_xlnm.Print_Titles" localSheetId="3">'MARZO 2024'!$1:$7</definedName>
    <definedName name="_xlnm.Print_Titles" localSheetId="5">'MAYO 2024'!$1:$7</definedName>
    <definedName name="_xlnm.Print_Titles" localSheetId="11">'NOVIEMBRE 2024'!$1:$7</definedName>
    <definedName name="_xlnm.Print_Titles" localSheetId="10">'OCTUBRE 2024'!$1:$7</definedName>
    <definedName name="_xlnm.Print_Titles" localSheetId="0">'PRESUPUESTO APROBADO 2024'!$1:$7</definedName>
    <definedName name="_xlnm.Print_Titles" localSheetId="9">'SEPTIEMBRE 2024'!$1:$7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3" l="1"/>
  <c r="D81" i="13" s="1"/>
  <c r="E81" i="13"/>
  <c r="C81" i="13"/>
  <c r="D80" i="13"/>
  <c r="D79" i="13"/>
  <c r="P78" i="13"/>
  <c r="P83" i="13" s="1"/>
  <c r="O78" i="13"/>
  <c r="O83" i="13" s="1"/>
  <c r="N78" i="13"/>
  <c r="N83" i="13" s="1"/>
  <c r="M78" i="13"/>
  <c r="M83" i="13" s="1"/>
  <c r="L78" i="13"/>
  <c r="L83" i="13" s="1"/>
  <c r="K78" i="13"/>
  <c r="K83" i="13" s="1"/>
  <c r="J78" i="13"/>
  <c r="J83" i="13" s="1"/>
  <c r="I78" i="13"/>
  <c r="I83" i="13" s="1"/>
  <c r="H78" i="13"/>
  <c r="H83" i="13" s="1"/>
  <c r="G78" i="13"/>
  <c r="F78" i="13"/>
  <c r="E78" i="13"/>
  <c r="C78" i="13"/>
  <c r="E77" i="13"/>
  <c r="D77" i="13" s="1"/>
  <c r="E76" i="13"/>
  <c r="D76" i="13" s="1"/>
  <c r="D75" i="13" s="1"/>
  <c r="G75" i="13"/>
  <c r="F75" i="13"/>
  <c r="C75" i="13"/>
  <c r="D72" i="13"/>
  <c r="D71" i="13"/>
  <c r="D70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C69" i="13"/>
  <c r="B69" i="13"/>
  <c r="D68" i="13"/>
  <c r="D67" i="13"/>
  <c r="D66" i="13" s="1"/>
  <c r="P66" i="13"/>
  <c r="O66" i="13"/>
  <c r="N66" i="13"/>
  <c r="M66" i="13"/>
  <c r="L66" i="13"/>
  <c r="K66" i="13"/>
  <c r="J66" i="13"/>
  <c r="I66" i="13"/>
  <c r="H66" i="13"/>
  <c r="G66" i="13"/>
  <c r="F66" i="13"/>
  <c r="E66" i="13"/>
  <c r="C66" i="13"/>
  <c r="B66" i="13"/>
  <c r="D65" i="13"/>
  <c r="D64" i="13"/>
  <c r="D63" i="13"/>
  <c r="D62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C61" i="13"/>
  <c r="B61" i="13"/>
  <c r="D60" i="13"/>
  <c r="D59" i="13"/>
  <c r="D58" i="13"/>
  <c r="D57" i="13"/>
  <c r="D56" i="13"/>
  <c r="D55" i="13"/>
  <c r="D54" i="13"/>
  <c r="D53" i="13"/>
  <c r="D52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C51" i="13"/>
  <c r="B51" i="13"/>
  <c r="D50" i="13"/>
  <c r="D49" i="13"/>
  <c r="D48" i="13"/>
  <c r="D47" i="13"/>
  <c r="D46" i="13"/>
  <c r="D45" i="13"/>
  <c r="D44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C43" i="13"/>
  <c r="B43" i="13"/>
  <c r="D42" i="13"/>
  <c r="D41" i="13"/>
  <c r="D40" i="13"/>
  <c r="D39" i="13"/>
  <c r="D38" i="13"/>
  <c r="D37" i="13"/>
  <c r="D36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C35" i="13"/>
  <c r="B35" i="13"/>
  <c r="D34" i="13"/>
  <c r="D33" i="13"/>
  <c r="D32" i="13"/>
  <c r="D31" i="13"/>
  <c r="D30" i="13"/>
  <c r="D29" i="13"/>
  <c r="D28" i="13"/>
  <c r="D27" i="13"/>
  <c r="D26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C25" i="13"/>
  <c r="B25" i="13"/>
  <c r="D24" i="13"/>
  <c r="D23" i="13"/>
  <c r="D22" i="13"/>
  <c r="D21" i="13"/>
  <c r="D20" i="13"/>
  <c r="D19" i="13"/>
  <c r="D18" i="13"/>
  <c r="D17" i="13"/>
  <c r="D16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C15" i="13"/>
  <c r="B15" i="13"/>
  <c r="D14" i="13"/>
  <c r="D13" i="13"/>
  <c r="D12" i="13"/>
  <c r="D11" i="13"/>
  <c r="D10" i="13"/>
  <c r="P9" i="13"/>
  <c r="O9" i="13"/>
  <c r="N9" i="13"/>
  <c r="M9" i="13"/>
  <c r="L9" i="13"/>
  <c r="K9" i="13"/>
  <c r="J9" i="13"/>
  <c r="I9" i="13"/>
  <c r="H9" i="13"/>
  <c r="G9" i="13"/>
  <c r="F9" i="13"/>
  <c r="E9" i="13"/>
  <c r="C9" i="13"/>
  <c r="B9" i="13"/>
  <c r="D82" i="12"/>
  <c r="E81" i="12"/>
  <c r="D81" i="12"/>
  <c r="C81" i="12"/>
  <c r="D80" i="12"/>
  <c r="D79" i="12"/>
  <c r="D78" i="12" s="1"/>
  <c r="P78" i="12"/>
  <c r="P83" i="12" s="1"/>
  <c r="O78" i="12"/>
  <c r="O83" i="12" s="1"/>
  <c r="N78" i="12"/>
  <c r="N83" i="12" s="1"/>
  <c r="M78" i="12"/>
  <c r="M83" i="12" s="1"/>
  <c r="L78" i="12"/>
  <c r="L83" i="12" s="1"/>
  <c r="K78" i="12"/>
  <c r="K83" i="12" s="1"/>
  <c r="J78" i="12"/>
  <c r="J83" i="12" s="1"/>
  <c r="I78" i="12"/>
  <c r="I83" i="12" s="1"/>
  <c r="H78" i="12"/>
  <c r="H83" i="12" s="1"/>
  <c r="G78" i="12"/>
  <c r="G74" i="12" s="1"/>
  <c r="F78" i="12"/>
  <c r="E78" i="12"/>
  <c r="C78" i="12"/>
  <c r="E77" i="12"/>
  <c r="D77" i="12" s="1"/>
  <c r="E76" i="12"/>
  <c r="D76" i="12" s="1"/>
  <c r="G75" i="12"/>
  <c r="F75" i="12"/>
  <c r="F83" i="12" s="1"/>
  <c r="C75" i="12"/>
  <c r="F74" i="12"/>
  <c r="D72" i="12"/>
  <c r="D71" i="12"/>
  <c r="D70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C69" i="12"/>
  <c r="B69" i="12"/>
  <c r="D68" i="12"/>
  <c r="D67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C66" i="12"/>
  <c r="B66" i="12"/>
  <c r="D65" i="12"/>
  <c r="D64" i="12"/>
  <c r="D63" i="12"/>
  <c r="D62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C61" i="12"/>
  <c r="B61" i="12"/>
  <c r="D60" i="12"/>
  <c r="D59" i="12"/>
  <c r="D58" i="12"/>
  <c r="D57" i="12"/>
  <c r="D56" i="12"/>
  <c r="D55" i="12"/>
  <c r="D54" i="12"/>
  <c r="D53" i="12"/>
  <c r="D52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C51" i="12"/>
  <c r="B51" i="12"/>
  <c r="D50" i="12"/>
  <c r="D49" i="12"/>
  <c r="D48" i="12"/>
  <c r="D47" i="12"/>
  <c r="D46" i="12"/>
  <c r="D45" i="12"/>
  <c r="D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C43" i="12"/>
  <c r="B43" i="12"/>
  <c r="D42" i="12"/>
  <c r="D41" i="12"/>
  <c r="D40" i="12"/>
  <c r="D39" i="12"/>
  <c r="D38" i="12"/>
  <c r="D37" i="12"/>
  <c r="D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C35" i="12"/>
  <c r="B35" i="12"/>
  <c r="D34" i="12"/>
  <c r="D33" i="12"/>
  <c r="D32" i="12"/>
  <c r="D31" i="12"/>
  <c r="D30" i="12"/>
  <c r="D29" i="12"/>
  <c r="D28" i="12"/>
  <c r="D27" i="12"/>
  <c r="D26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C25" i="12"/>
  <c r="B25" i="12"/>
  <c r="D24" i="12"/>
  <c r="D23" i="12"/>
  <c r="D22" i="12"/>
  <c r="D21" i="12"/>
  <c r="D20" i="12"/>
  <c r="D19" i="12"/>
  <c r="D18" i="12"/>
  <c r="D17" i="12"/>
  <c r="D16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C15" i="12"/>
  <c r="B15" i="12"/>
  <c r="D14" i="12"/>
  <c r="D13" i="12"/>
  <c r="D12" i="12"/>
  <c r="D11" i="12"/>
  <c r="D10" i="12"/>
  <c r="P9" i="12"/>
  <c r="O9" i="12"/>
  <c r="N9" i="12"/>
  <c r="M9" i="12"/>
  <c r="L9" i="12"/>
  <c r="K9" i="12"/>
  <c r="J9" i="12"/>
  <c r="I9" i="12"/>
  <c r="H9" i="12"/>
  <c r="G9" i="12"/>
  <c r="F9" i="12"/>
  <c r="E9" i="12"/>
  <c r="C9" i="12"/>
  <c r="B9" i="12"/>
  <c r="N83" i="11"/>
  <c r="J83" i="11"/>
  <c r="D82" i="11"/>
  <c r="D81" i="11" s="1"/>
  <c r="E81" i="11"/>
  <c r="C81" i="11"/>
  <c r="D80" i="11"/>
  <c r="D79" i="11"/>
  <c r="D78" i="11" s="1"/>
  <c r="P78" i="11"/>
  <c r="P83" i="11" s="1"/>
  <c r="O78" i="11"/>
  <c r="O83" i="11" s="1"/>
  <c r="N78" i="11"/>
  <c r="M78" i="11"/>
  <c r="M83" i="11" s="1"/>
  <c r="L78" i="11"/>
  <c r="L83" i="11" s="1"/>
  <c r="K78" i="11"/>
  <c r="K83" i="11" s="1"/>
  <c r="J78" i="11"/>
  <c r="I78" i="11"/>
  <c r="I83" i="11" s="1"/>
  <c r="H78" i="11"/>
  <c r="H83" i="11" s="1"/>
  <c r="G78" i="11"/>
  <c r="F78" i="11"/>
  <c r="E78" i="11"/>
  <c r="E74" i="11" s="1"/>
  <c r="C78" i="11"/>
  <c r="E77" i="11"/>
  <c r="D77" i="11"/>
  <c r="D75" i="11" s="1"/>
  <c r="E76" i="11"/>
  <c r="D76" i="11"/>
  <c r="G75" i="11"/>
  <c r="G83" i="11" s="1"/>
  <c r="F75" i="11"/>
  <c r="F83" i="11" s="1"/>
  <c r="E75" i="11"/>
  <c r="E83" i="11" s="1"/>
  <c r="C75" i="11"/>
  <c r="G74" i="11"/>
  <c r="D72" i="11"/>
  <c r="D71" i="11"/>
  <c r="D70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C69" i="11"/>
  <c r="B69" i="11"/>
  <c r="D68" i="11"/>
  <c r="D67" i="11"/>
  <c r="D66" i="11" s="1"/>
  <c r="P66" i="11"/>
  <c r="O66" i="11"/>
  <c r="N66" i="11"/>
  <c r="M66" i="11"/>
  <c r="L66" i="11"/>
  <c r="K66" i="11"/>
  <c r="J66" i="11"/>
  <c r="I66" i="11"/>
  <c r="H66" i="11"/>
  <c r="G66" i="11"/>
  <c r="F66" i="11"/>
  <c r="E66" i="11"/>
  <c r="C66" i="11"/>
  <c r="B66" i="11"/>
  <c r="D65" i="11"/>
  <c r="D64" i="11"/>
  <c r="D63" i="11"/>
  <c r="D62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C61" i="11"/>
  <c r="B61" i="11"/>
  <c r="D60" i="11"/>
  <c r="D59" i="11"/>
  <c r="D58" i="11"/>
  <c r="D57" i="11"/>
  <c r="D56" i="11"/>
  <c r="D55" i="11"/>
  <c r="D54" i="11"/>
  <c r="D53" i="11"/>
  <c r="D51" i="11" s="1"/>
  <c r="D52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C51" i="11"/>
  <c r="B51" i="11"/>
  <c r="D50" i="11"/>
  <c r="D49" i="11"/>
  <c r="D48" i="11"/>
  <c r="D47" i="11"/>
  <c r="D46" i="11"/>
  <c r="D45" i="11"/>
  <c r="D44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C43" i="11"/>
  <c r="B43" i="11"/>
  <c r="D42" i="11"/>
  <c r="D41" i="11"/>
  <c r="D40" i="11"/>
  <c r="D39" i="11"/>
  <c r="D38" i="11"/>
  <c r="D37" i="11"/>
  <c r="D36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C35" i="11"/>
  <c r="B35" i="11"/>
  <c r="D34" i="11"/>
  <c r="D33" i="11"/>
  <c r="D32" i="11"/>
  <c r="D31" i="11"/>
  <c r="D30" i="11"/>
  <c r="D29" i="11"/>
  <c r="D28" i="11"/>
  <c r="D27" i="11"/>
  <c r="D26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C25" i="11"/>
  <c r="B25" i="11"/>
  <c r="D24" i="11"/>
  <c r="D23" i="11"/>
  <c r="D22" i="11"/>
  <c r="D21" i="11"/>
  <c r="D20" i="11"/>
  <c r="D19" i="11"/>
  <c r="D18" i="11"/>
  <c r="D17" i="11"/>
  <c r="D16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C15" i="11"/>
  <c r="B15" i="11"/>
  <c r="D14" i="11"/>
  <c r="D13" i="11"/>
  <c r="D12" i="11"/>
  <c r="D11" i="11"/>
  <c r="D10" i="11"/>
  <c r="P9" i="11"/>
  <c r="P73" i="11" s="1"/>
  <c r="O9" i="11"/>
  <c r="O73" i="11" s="1"/>
  <c r="O84" i="11" s="1"/>
  <c r="N9" i="11"/>
  <c r="M9" i="11"/>
  <c r="M73" i="11" s="1"/>
  <c r="M84" i="11" s="1"/>
  <c r="L9" i="11"/>
  <c r="L73" i="11" s="1"/>
  <c r="K9" i="11"/>
  <c r="K73" i="11" s="1"/>
  <c r="K84" i="11" s="1"/>
  <c r="J9" i="11"/>
  <c r="J73" i="11" s="1"/>
  <c r="J84" i="11" s="1"/>
  <c r="I9" i="11"/>
  <c r="I73" i="11" s="1"/>
  <c r="I84" i="11" s="1"/>
  <c r="H9" i="11"/>
  <c r="H73" i="11" s="1"/>
  <c r="G9" i="11"/>
  <c r="G73" i="11" s="1"/>
  <c r="G84" i="11" s="1"/>
  <c r="F9" i="11"/>
  <c r="F73" i="11" s="1"/>
  <c r="F84" i="11" s="1"/>
  <c r="E9" i="11"/>
  <c r="E73" i="11" s="1"/>
  <c r="E84" i="11" s="1"/>
  <c r="C9" i="11"/>
  <c r="B9" i="11"/>
  <c r="B73" i="11" s="1"/>
  <c r="B84" i="11" s="1"/>
  <c r="N83" i="10"/>
  <c r="M83" i="10"/>
  <c r="J83" i="10"/>
  <c r="I83" i="10"/>
  <c r="D82" i="10"/>
  <c r="E81" i="10"/>
  <c r="D81" i="10"/>
  <c r="C81" i="10"/>
  <c r="D80" i="10"/>
  <c r="D79" i="10"/>
  <c r="P78" i="10"/>
  <c r="P83" i="10" s="1"/>
  <c r="O78" i="10"/>
  <c r="O83" i="10" s="1"/>
  <c r="N78" i="10"/>
  <c r="M78" i="10"/>
  <c r="L78" i="10"/>
  <c r="L83" i="10" s="1"/>
  <c r="K78" i="10"/>
  <c r="K83" i="10" s="1"/>
  <c r="J78" i="10"/>
  <c r="I78" i="10"/>
  <c r="H78" i="10"/>
  <c r="H83" i="10" s="1"/>
  <c r="G78" i="10"/>
  <c r="F78" i="10"/>
  <c r="E78" i="10"/>
  <c r="D78" i="10"/>
  <c r="C78" i="10"/>
  <c r="E77" i="10"/>
  <c r="D77" i="10"/>
  <c r="E76" i="10"/>
  <c r="D76" i="10" s="1"/>
  <c r="D75" i="10" s="1"/>
  <c r="G75" i="10"/>
  <c r="G83" i="10" s="1"/>
  <c r="F75" i="10"/>
  <c r="F83" i="10" s="1"/>
  <c r="E75" i="10"/>
  <c r="E83" i="10" s="1"/>
  <c r="C75" i="10"/>
  <c r="G74" i="10"/>
  <c r="F74" i="10"/>
  <c r="D72" i="10"/>
  <c r="D71" i="10"/>
  <c r="D70" i="10"/>
  <c r="D69" i="10" s="1"/>
  <c r="P69" i="10"/>
  <c r="O69" i="10"/>
  <c r="N69" i="10"/>
  <c r="M69" i="10"/>
  <c r="L69" i="10"/>
  <c r="K69" i="10"/>
  <c r="J69" i="10"/>
  <c r="I69" i="10"/>
  <c r="H69" i="10"/>
  <c r="G69" i="10"/>
  <c r="F69" i="10"/>
  <c r="E69" i="10"/>
  <c r="C69" i="10"/>
  <c r="B69" i="10"/>
  <c r="D68" i="10"/>
  <c r="D67" i="10"/>
  <c r="D66" i="10" s="1"/>
  <c r="P66" i="10"/>
  <c r="O66" i="10"/>
  <c r="N66" i="10"/>
  <c r="M66" i="10"/>
  <c r="L66" i="10"/>
  <c r="K66" i="10"/>
  <c r="J66" i="10"/>
  <c r="I66" i="10"/>
  <c r="H66" i="10"/>
  <c r="G66" i="10"/>
  <c r="F66" i="10"/>
  <c r="E66" i="10"/>
  <c r="C66" i="10"/>
  <c r="B66" i="10"/>
  <c r="D65" i="10"/>
  <c r="D64" i="10"/>
  <c r="D63" i="10"/>
  <c r="D62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D60" i="10"/>
  <c r="D59" i="10"/>
  <c r="D58" i="10"/>
  <c r="D57" i="10"/>
  <c r="D56" i="10"/>
  <c r="D55" i="10"/>
  <c r="D54" i="10"/>
  <c r="D53" i="10"/>
  <c r="D52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C51" i="10"/>
  <c r="B51" i="10"/>
  <c r="D50" i="10"/>
  <c r="D49" i="10"/>
  <c r="D48" i="10"/>
  <c r="D47" i="10"/>
  <c r="D46" i="10"/>
  <c r="D45" i="10"/>
  <c r="D44" i="10"/>
  <c r="P43" i="10"/>
  <c r="O43" i="10"/>
  <c r="O73" i="10" s="1"/>
  <c r="O84" i="10" s="1"/>
  <c r="N43" i="10"/>
  <c r="N73" i="10" s="1"/>
  <c r="N84" i="10" s="1"/>
  <c r="M43" i="10"/>
  <c r="L43" i="10"/>
  <c r="K43" i="10"/>
  <c r="K73" i="10" s="1"/>
  <c r="K84" i="10" s="1"/>
  <c r="J43" i="10"/>
  <c r="J73" i="10" s="1"/>
  <c r="J84" i="10" s="1"/>
  <c r="I43" i="10"/>
  <c r="H43" i="10"/>
  <c r="G43" i="10"/>
  <c r="G73" i="10" s="1"/>
  <c r="G84" i="10" s="1"/>
  <c r="F43" i="10"/>
  <c r="F73" i="10" s="1"/>
  <c r="F84" i="10" s="1"/>
  <c r="E43" i="10"/>
  <c r="C43" i="10"/>
  <c r="B43" i="10"/>
  <c r="B73" i="10" s="1"/>
  <c r="B84" i="10" s="1"/>
  <c r="D42" i="10"/>
  <c r="D41" i="10"/>
  <c r="D40" i="10"/>
  <c r="D39" i="10"/>
  <c r="D38" i="10"/>
  <c r="D37" i="10"/>
  <c r="D36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C35" i="10"/>
  <c r="B35" i="10"/>
  <c r="D34" i="10"/>
  <c r="D33" i="10"/>
  <c r="D32" i="10"/>
  <c r="D31" i="10"/>
  <c r="D30" i="10"/>
  <c r="D29" i="10"/>
  <c r="D28" i="10"/>
  <c r="D27" i="10"/>
  <c r="D26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C25" i="10"/>
  <c r="B25" i="10"/>
  <c r="D24" i="10"/>
  <c r="D23" i="10"/>
  <c r="D22" i="10"/>
  <c r="D21" i="10"/>
  <c r="D20" i="10"/>
  <c r="D19" i="10"/>
  <c r="D18" i="10"/>
  <c r="D17" i="10"/>
  <c r="D16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C15" i="10"/>
  <c r="B15" i="10"/>
  <c r="D14" i="10"/>
  <c r="D13" i="10"/>
  <c r="D12" i="10"/>
  <c r="D11" i="10"/>
  <c r="D10" i="10"/>
  <c r="P9" i="10"/>
  <c r="P73" i="10" s="1"/>
  <c r="O9" i="10"/>
  <c r="N9" i="10"/>
  <c r="M9" i="10"/>
  <c r="L9" i="10"/>
  <c r="L73" i="10" s="1"/>
  <c r="K9" i="10"/>
  <c r="J9" i="10"/>
  <c r="I9" i="10"/>
  <c r="I73" i="10" s="1"/>
  <c r="I84" i="10" s="1"/>
  <c r="H9" i="10"/>
  <c r="H73" i="10" s="1"/>
  <c r="G9" i="10"/>
  <c r="F9" i="10"/>
  <c r="E9" i="10"/>
  <c r="E73" i="10" s="1"/>
  <c r="E84" i="10" s="1"/>
  <c r="C9" i="10"/>
  <c r="B9" i="10"/>
  <c r="D33" i="9"/>
  <c r="L25" i="9"/>
  <c r="D82" i="9"/>
  <c r="D81" i="9" s="1"/>
  <c r="E81" i="9"/>
  <c r="C81" i="9"/>
  <c r="D80" i="9"/>
  <c r="D79" i="9"/>
  <c r="P78" i="9"/>
  <c r="P83" i="9" s="1"/>
  <c r="O78" i="9"/>
  <c r="O83" i="9" s="1"/>
  <c r="N78" i="9"/>
  <c r="N83" i="9" s="1"/>
  <c r="M78" i="9"/>
  <c r="M83" i="9" s="1"/>
  <c r="L78" i="9"/>
  <c r="L83" i="9" s="1"/>
  <c r="K78" i="9"/>
  <c r="K83" i="9" s="1"/>
  <c r="J78" i="9"/>
  <c r="J83" i="9" s="1"/>
  <c r="I78" i="9"/>
  <c r="I83" i="9" s="1"/>
  <c r="H78" i="9"/>
  <c r="H83" i="9" s="1"/>
  <c r="G78" i="9"/>
  <c r="F78" i="9"/>
  <c r="E78" i="9"/>
  <c r="C78" i="9"/>
  <c r="E77" i="9"/>
  <c r="E76" i="9"/>
  <c r="D76" i="9" s="1"/>
  <c r="G75" i="9"/>
  <c r="F75" i="9"/>
  <c r="F83" i="9" s="1"/>
  <c r="C75" i="9"/>
  <c r="D72" i="9"/>
  <c r="D71" i="9"/>
  <c r="D70" i="9"/>
  <c r="P69" i="9"/>
  <c r="O69" i="9"/>
  <c r="N69" i="9"/>
  <c r="M69" i="9"/>
  <c r="L69" i="9"/>
  <c r="K69" i="9"/>
  <c r="J69" i="9"/>
  <c r="I69" i="9"/>
  <c r="H69" i="9"/>
  <c r="G69" i="9"/>
  <c r="F69" i="9"/>
  <c r="E69" i="9"/>
  <c r="C69" i="9"/>
  <c r="B69" i="9"/>
  <c r="D68" i="9"/>
  <c r="D67" i="9"/>
  <c r="P66" i="9"/>
  <c r="O66" i="9"/>
  <c r="N66" i="9"/>
  <c r="M66" i="9"/>
  <c r="L66" i="9"/>
  <c r="K66" i="9"/>
  <c r="J66" i="9"/>
  <c r="I66" i="9"/>
  <c r="H66" i="9"/>
  <c r="G66" i="9"/>
  <c r="F66" i="9"/>
  <c r="E66" i="9"/>
  <c r="C66" i="9"/>
  <c r="B66" i="9"/>
  <c r="D65" i="9"/>
  <c r="D64" i="9"/>
  <c r="D63" i="9"/>
  <c r="D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B61" i="9"/>
  <c r="D60" i="9"/>
  <c r="D59" i="9"/>
  <c r="D58" i="9"/>
  <c r="D57" i="9"/>
  <c r="D56" i="9"/>
  <c r="D55" i="9"/>
  <c r="D54" i="9"/>
  <c r="D53" i="9"/>
  <c r="D52" i="9"/>
  <c r="P51" i="9"/>
  <c r="O51" i="9"/>
  <c r="N51" i="9"/>
  <c r="M51" i="9"/>
  <c r="L51" i="9"/>
  <c r="K51" i="9"/>
  <c r="J51" i="9"/>
  <c r="I51" i="9"/>
  <c r="H51" i="9"/>
  <c r="G51" i="9"/>
  <c r="F51" i="9"/>
  <c r="E51" i="9"/>
  <c r="C51" i="9"/>
  <c r="B51" i="9"/>
  <c r="D50" i="9"/>
  <c r="D49" i="9"/>
  <c r="D48" i="9"/>
  <c r="D47" i="9"/>
  <c r="D46" i="9"/>
  <c r="D45" i="9"/>
  <c r="D44" i="9"/>
  <c r="P43" i="9"/>
  <c r="O43" i="9"/>
  <c r="N43" i="9"/>
  <c r="M43" i="9"/>
  <c r="L43" i="9"/>
  <c r="K43" i="9"/>
  <c r="J43" i="9"/>
  <c r="I43" i="9"/>
  <c r="H43" i="9"/>
  <c r="G43" i="9"/>
  <c r="F43" i="9"/>
  <c r="E43" i="9"/>
  <c r="C43" i="9"/>
  <c r="B43" i="9"/>
  <c r="D42" i="9"/>
  <c r="D41" i="9"/>
  <c r="D40" i="9"/>
  <c r="D39" i="9"/>
  <c r="D38" i="9"/>
  <c r="D37" i="9"/>
  <c r="D36" i="9"/>
  <c r="P35" i="9"/>
  <c r="O35" i="9"/>
  <c r="N35" i="9"/>
  <c r="M35" i="9"/>
  <c r="L35" i="9"/>
  <c r="K35" i="9"/>
  <c r="J35" i="9"/>
  <c r="I35" i="9"/>
  <c r="H35" i="9"/>
  <c r="G35" i="9"/>
  <c r="F35" i="9"/>
  <c r="E35" i="9"/>
  <c r="C35" i="9"/>
  <c r="B35" i="9"/>
  <c r="D34" i="9"/>
  <c r="D32" i="9"/>
  <c r="D31" i="9"/>
  <c r="D30" i="9"/>
  <c r="D29" i="9"/>
  <c r="D28" i="9"/>
  <c r="D27" i="9"/>
  <c r="D26" i="9"/>
  <c r="P25" i="9"/>
  <c r="O25" i="9"/>
  <c r="N25" i="9"/>
  <c r="M25" i="9"/>
  <c r="K25" i="9"/>
  <c r="J25" i="9"/>
  <c r="I25" i="9"/>
  <c r="H25" i="9"/>
  <c r="G25" i="9"/>
  <c r="F25" i="9"/>
  <c r="E25" i="9"/>
  <c r="C25" i="9"/>
  <c r="B25" i="9"/>
  <c r="D24" i="9"/>
  <c r="D23" i="9"/>
  <c r="D22" i="9"/>
  <c r="D21" i="9"/>
  <c r="D20" i="9"/>
  <c r="D19" i="9"/>
  <c r="D18" i="9"/>
  <c r="D17" i="9"/>
  <c r="D16" i="9"/>
  <c r="P15" i="9"/>
  <c r="O15" i="9"/>
  <c r="N15" i="9"/>
  <c r="M15" i="9"/>
  <c r="L15" i="9"/>
  <c r="K15" i="9"/>
  <c r="J15" i="9"/>
  <c r="I15" i="9"/>
  <c r="H15" i="9"/>
  <c r="G15" i="9"/>
  <c r="F15" i="9"/>
  <c r="E15" i="9"/>
  <c r="C15" i="9"/>
  <c r="B15" i="9"/>
  <c r="D14" i="9"/>
  <c r="D13" i="9"/>
  <c r="D12" i="9"/>
  <c r="D11" i="9"/>
  <c r="D10" i="9"/>
  <c r="P9" i="9"/>
  <c r="O9" i="9"/>
  <c r="N9" i="9"/>
  <c r="M9" i="9"/>
  <c r="L9" i="9"/>
  <c r="K9" i="9"/>
  <c r="J9" i="9"/>
  <c r="I9" i="9"/>
  <c r="H9" i="9"/>
  <c r="G9" i="9"/>
  <c r="F9" i="9"/>
  <c r="E9" i="9"/>
  <c r="C9" i="9"/>
  <c r="B9" i="9"/>
  <c r="K61" i="8"/>
  <c r="N83" i="8"/>
  <c r="J83" i="8"/>
  <c r="D82" i="8"/>
  <c r="D81" i="8" s="1"/>
  <c r="E81" i="8"/>
  <c r="C81" i="8"/>
  <c r="D80" i="8"/>
  <c r="D79" i="8"/>
  <c r="D78" i="8" s="1"/>
  <c r="P78" i="8"/>
  <c r="P83" i="8" s="1"/>
  <c r="O78" i="8"/>
  <c r="O83" i="8" s="1"/>
  <c r="N78" i="8"/>
  <c r="M78" i="8"/>
  <c r="M83" i="8" s="1"/>
  <c r="L78" i="8"/>
  <c r="L83" i="8" s="1"/>
  <c r="K78" i="8"/>
  <c r="K83" i="8" s="1"/>
  <c r="J78" i="8"/>
  <c r="I78" i="8"/>
  <c r="I83" i="8" s="1"/>
  <c r="H78" i="8"/>
  <c r="H83" i="8" s="1"/>
  <c r="G78" i="8"/>
  <c r="F78" i="8"/>
  <c r="E78" i="8"/>
  <c r="C78" i="8"/>
  <c r="E77" i="8"/>
  <c r="E75" i="8" s="1"/>
  <c r="D77" i="8"/>
  <c r="D75" i="8" s="1"/>
  <c r="E76" i="8"/>
  <c r="D76" i="8"/>
  <c r="G75" i="8"/>
  <c r="G83" i="8" s="1"/>
  <c r="F75" i="8"/>
  <c r="F83" i="8" s="1"/>
  <c r="C75" i="8"/>
  <c r="G74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D65" i="8"/>
  <c r="D64" i="8"/>
  <c r="D63" i="8"/>
  <c r="D62" i="8"/>
  <c r="P61" i="8"/>
  <c r="O61" i="8"/>
  <c r="N61" i="8"/>
  <c r="M61" i="8"/>
  <c r="L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3" i="8" s="1"/>
  <c r="D45" i="8"/>
  <c r="D44" i="8"/>
  <c r="P43" i="8"/>
  <c r="P73" i="8" s="1"/>
  <c r="P84" i="8" s="1"/>
  <c r="O43" i="8"/>
  <c r="N43" i="8"/>
  <c r="M43" i="8"/>
  <c r="L43" i="8"/>
  <c r="L73" i="8" s="1"/>
  <c r="L84" i="8" s="1"/>
  <c r="K43" i="8"/>
  <c r="J43" i="8"/>
  <c r="I43" i="8"/>
  <c r="H43" i="8"/>
  <c r="H73" i="8" s="1"/>
  <c r="H84" i="8" s="1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O9" i="8"/>
  <c r="O73" i="8" s="1"/>
  <c r="O84" i="8" s="1"/>
  <c r="N9" i="8"/>
  <c r="N73" i="8" s="1"/>
  <c r="N84" i="8" s="1"/>
  <c r="M9" i="8"/>
  <c r="M73" i="8" s="1"/>
  <c r="M84" i="8" s="1"/>
  <c r="L9" i="8"/>
  <c r="K9" i="8"/>
  <c r="J9" i="8"/>
  <c r="J73" i="8" s="1"/>
  <c r="J84" i="8" s="1"/>
  <c r="I9" i="8"/>
  <c r="I73" i="8" s="1"/>
  <c r="I84" i="8" s="1"/>
  <c r="H9" i="8"/>
  <c r="G9" i="8"/>
  <c r="G73" i="8" s="1"/>
  <c r="G84" i="8" s="1"/>
  <c r="F9" i="8"/>
  <c r="F73" i="8" s="1"/>
  <c r="F84" i="8" s="1"/>
  <c r="E9" i="8"/>
  <c r="E73" i="8" s="1"/>
  <c r="C9" i="8"/>
  <c r="B9" i="8"/>
  <c r="B73" i="8" s="1"/>
  <c r="B84" i="8" s="1"/>
  <c r="D82" i="7"/>
  <c r="D81" i="7" s="1"/>
  <c r="E81" i="7"/>
  <c r="C81" i="7"/>
  <c r="D80" i="7"/>
  <c r="D79" i="7"/>
  <c r="P78" i="7"/>
  <c r="P83" i="7" s="1"/>
  <c r="O78" i="7"/>
  <c r="O83" i="7" s="1"/>
  <c r="N78" i="7"/>
  <c r="N83" i="7" s="1"/>
  <c r="M78" i="7"/>
  <c r="M83" i="7" s="1"/>
  <c r="L78" i="7"/>
  <c r="L83" i="7" s="1"/>
  <c r="K78" i="7"/>
  <c r="K83" i="7" s="1"/>
  <c r="J78" i="7"/>
  <c r="J83" i="7" s="1"/>
  <c r="I78" i="7"/>
  <c r="I83" i="7" s="1"/>
  <c r="H78" i="7"/>
  <c r="H83" i="7" s="1"/>
  <c r="G78" i="7"/>
  <c r="F78" i="7"/>
  <c r="E78" i="7"/>
  <c r="C78" i="7"/>
  <c r="E77" i="7"/>
  <c r="D77" i="7"/>
  <c r="E76" i="7"/>
  <c r="D76" i="7" s="1"/>
  <c r="G75" i="7"/>
  <c r="G83" i="7" s="1"/>
  <c r="F75" i="7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P9" i="7"/>
  <c r="O9" i="7"/>
  <c r="N9" i="7"/>
  <c r="M9" i="7"/>
  <c r="L9" i="7"/>
  <c r="K9" i="7"/>
  <c r="J9" i="7"/>
  <c r="I9" i="7"/>
  <c r="H9" i="7"/>
  <c r="G9" i="7"/>
  <c r="F9" i="7"/>
  <c r="E9" i="7"/>
  <c r="C9" i="7"/>
  <c r="B9" i="7"/>
  <c r="N83" i="6"/>
  <c r="M83" i="6"/>
  <c r="J83" i="6"/>
  <c r="I83" i="6"/>
  <c r="D82" i="6"/>
  <c r="E81" i="6"/>
  <c r="D81" i="6"/>
  <c r="C81" i="6"/>
  <c r="D80" i="6"/>
  <c r="D79" i="6"/>
  <c r="P78" i="6"/>
  <c r="P83" i="6" s="1"/>
  <c r="O78" i="6"/>
  <c r="O83" i="6" s="1"/>
  <c r="N78" i="6"/>
  <c r="M78" i="6"/>
  <c r="L78" i="6"/>
  <c r="L83" i="6" s="1"/>
  <c r="K78" i="6"/>
  <c r="K83" i="6" s="1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P73" i="6" s="1"/>
  <c r="P84" i="6" s="1"/>
  <c r="O43" i="6"/>
  <c r="O73" i="6" s="1"/>
  <c r="O84" i="6" s="1"/>
  <c r="N43" i="6"/>
  <c r="M43" i="6"/>
  <c r="L43" i="6"/>
  <c r="L73" i="6" s="1"/>
  <c r="L84" i="6" s="1"/>
  <c r="K43" i="6"/>
  <c r="K73" i="6" s="1"/>
  <c r="K84" i="6" s="1"/>
  <c r="J43" i="6"/>
  <c r="I43" i="6"/>
  <c r="H43" i="6"/>
  <c r="H73" i="6" s="1"/>
  <c r="H84" i="6" s="1"/>
  <c r="G43" i="6"/>
  <c r="G73" i="6" s="1"/>
  <c r="G84" i="6" s="1"/>
  <c r="F43" i="6"/>
  <c r="E43" i="6"/>
  <c r="C43" i="6"/>
  <c r="C73" i="6" s="1"/>
  <c r="C84" i="6" s="1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O9" i="6"/>
  <c r="N9" i="6"/>
  <c r="N73" i="6" s="1"/>
  <c r="N84" i="6" s="1"/>
  <c r="M9" i="6"/>
  <c r="M73" i="6" s="1"/>
  <c r="M84" i="6" s="1"/>
  <c r="L9" i="6"/>
  <c r="K9" i="6"/>
  <c r="J9" i="6"/>
  <c r="J73" i="6" s="1"/>
  <c r="J84" i="6" s="1"/>
  <c r="I9" i="6"/>
  <c r="H9" i="6"/>
  <c r="G9" i="6"/>
  <c r="F9" i="6"/>
  <c r="F73" i="6" s="1"/>
  <c r="E9" i="6"/>
  <c r="E73" i="6" s="1"/>
  <c r="E84" i="6" s="1"/>
  <c r="C9" i="6"/>
  <c r="B9" i="6"/>
  <c r="B73" i="6" s="1"/>
  <c r="B84" i="6" s="1"/>
  <c r="H43" i="5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C73" i="13" l="1"/>
  <c r="C84" i="13" s="1"/>
  <c r="H73" i="13"/>
  <c r="H84" i="13" s="1"/>
  <c r="L73" i="13"/>
  <c r="L84" i="13" s="1"/>
  <c r="F74" i="13"/>
  <c r="D78" i="13"/>
  <c r="D74" i="13" s="1"/>
  <c r="F73" i="13"/>
  <c r="J73" i="13"/>
  <c r="J84" i="13" s="1"/>
  <c r="N73" i="13"/>
  <c r="N84" i="13" s="1"/>
  <c r="F83" i="13"/>
  <c r="B73" i="13"/>
  <c r="B84" i="13" s="1"/>
  <c r="G74" i="13"/>
  <c r="D69" i="13"/>
  <c r="D61" i="13"/>
  <c r="D51" i="13"/>
  <c r="D43" i="13"/>
  <c r="D35" i="13"/>
  <c r="P73" i="13"/>
  <c r="P84" i="13" s="1"/>
  <c r="D25" i="13"/>
  <c r="D15" i="13"/>
  <c r="D9" i="13"/>
  <c r="G73" i="13"/>
  <c r="K73" i="13"/>
  <c r="K84" i="13" s="1"/>
  <c r="O73" i="13"/>
  <c r="O84" i="13" s="1"/>
  <c r="E73" i="13"/>
  <c r="I73" i="13"/>
  <c r="I84" i="13" s="1"/>
  <c r="M73" i="13"/>
  <c r="M84" i="13" s="1"/>
  <c r="E75" i="13"/>
  <c r="G83" i="13"/>
  <c r="G83" i="12"/>
  <c r="B73" i="12"/>
  <c r="B84" i="12" s="1"/>
  <c r="D61" i="12"/>
  <c r="E75" i="12"/>
  <c r="E83" i="12" s="1"/>
  <c r="H73" i="12"/>
  <c r="H84" i="12" s="1"/>
  <c r="L73" i="12"/>
  <c r="L84" i="12" s="1"/>
  <c r="P73" i="12"/>
  <c r="P84" i="12" s="1"/>
  <c r="E73" i="12"/>
  <c r="E84" i="12" s="1"/>
  <c r="I73" i="12"/>
  <c r="I84" i="12" s="1"/>
  <c r="M73" i="12"/>
  <c r="M84" i="12" s="1"/>
  <c r="G73" i="12"/>
  <c r="G84" i="12" s="1"/>
  <c r="K73" i="12"/>
  <c r="K84" i="12" s="1"/>
  <c r="F73" i="12"/>
  <c r="F84" i="12" s="1"/>
  <c r="J73" i="12"/>
  <c r="J84" i="12" s="1"/>
  <c r="N73" i="12"/>
  <c r="N84" i="12" s="1"/>
  <c r="D75" i="12"/>
  <c r="D83" i="12" s="1"/>
  <c r="C73" i="12"/>
  <c r="C84" i="12" s="1"/>
  <c r="D69" i="12"/>
  <c r="D66" i="12"/>
  <c r="D51" i="12"/>
  <c r="D43" i="12"/>
  <c r="D35" i="12"/>
  <c r="D25" i="12"/>
  <c r="D15" i="12"/>
  <c r="D9" i="12"/>
  <c r="O73" i="12"/>
  <c r="O84" i="12" s="1"/>
  <c r="D74" i="12"/>
  <c r="C73" i="11"/>
  <c r="C84" i="11" s="1"/>
  <c r="D69" i="11"/>
  <c r="D61" i="11"/>
  <c r="D43" i="11"/>
  <c r="D35" i="11"/>
  <c r="D25" i="11"/>
  <c r="N73" i="11"/>
  <c r="N84" i="11" s="1"/>
  <c r="D15" i="11"/>
  <c r="D9" i="11"/>
  <c r="H84" i="11"/>
  <c r="L84" i="11"/>
  <c r="P84" i="11"/>
  <c r="D74" i="11"/>
  <c r="D83" i="11"/>
  <c r="F74" i="11"/>
  <c r="C73" i="10"/>
  <c r="C84" i="10" s="1"/>
  <c r="D61" i="10"/>
  <c r="D51" i="10"/>
  <c r="D43" i="10"/>
  <c r="D35" i="10"/>
  <c r="M73" i="10"/>
  <c r="M84" i="10" s="1"/>
  <c r="D25" i="10"/>
  <c r="D73" i="10" s="1"/>
  <c r="D15" i="10"/>
  <c r="D9" i="10"/>
  <c r="D74" i="10"/>
  <c r="D83" i="10"/>
  <c r="H84" i="10"/>
  <c r="L84" i="10"/>
  <c r="P84" i="10"/>
  <c r="E74" i="10"/>
  <c r="G83" i="9"/>
  <c r="D78" i="9"/>
  <c r="E75" i="9"/>
  <c r="E73" i="9"/>
  <c r="I73" i="9"/>
  <c r="M73" i="9"/>
  <c r="M84" i="9" s="1"/>
  <c r="D61" i="9"/>
  <c r="B73" i="9"/>
  <c r="B84" i="9" s="1"/>
  <c r="G73" i="9"/>
  <c r="G84" i="9" s="1"/>
  <c r="K73" i="9"/>
  <c r="K84" i="9" s="1"/>
  <c r="O73" i="9"/>
  <c r="O84" i="9" s="1"/>
  <c r="D66" i="9"/>
  <c r="F73" i="9"/>
  <c r="F84" i="9" s="1"/>
  <c r="J73" i="9"/>
  <c r="J84" i="9" s="1"/>
  <c r="N73" i="9"/>
  <c r="N84" i="9" s="1"/>
  <c r="D15" i="9"/>
  <c r="D51" i="9"/>
  <c r="G74" i="9"/>
  <c r="D9" i="9"/>
  <c r="H73" i="9"/>
  <c r="H84" i="9" s="1"/>
  <c r="P73" i="9"/>
  <c r="D77" i="9"/>
  <c r="D75" i="9" s="1"/>
  <c r="D83" i="9" s="1"/>
  <c r="C73" i="9"/>
  <c r="C84" i="9" s="1"/>
  <c r="D69" i="9"/>
  <c r="D43" i="9"/>
  <c r="D35" i="9"/>
  <c r="D25" i="9"/>
  <c r="L73" i="9"/>
  <c r="L84" i="9" s="1"/>
  <c r="P84" i="9"/>
  <c r="I84" i="9"/>
  <c r="E83" i="9"/>
  <c r="E74" i="9"/>
  <c r="F74" i="9"/>
  <c r="C73" i="8"/>
  <c r="C84" i="8" s="1"/>
  <c r="D69" i="8"/>
  <c r="D61" i="8"/>
  <c r="D51" i="8"/>
  <c r="D35" i="8"/>
  <c r="D25" i="8"/>
  <c r="D15" i="8"/>
  <c r="K73" i="8"/>
  <c r="K84" i="8" s="1"/>
  <c r="D9" i="8"/>
  <c r="D74" i="8"/>
  <c r="D83" i="8"/>
  <c r="E84" i="8"/>
  <c r="E83" i="8"/>
  <c r="E74" i="8"/>
  <c r="F74" i="8"/>
  <c r="F83" i="7"/>
  <c r="C73" i="7"/>
  <c r="C84" i="7" s="1"/>
  <c r="H73" i="7"/>
  <c r="H84" i="7" s="1"/>
  <c r="L73" i="7"/>
  <c r="L84" i="7" s="1"/>
  <c r="P73" i="7"/>
  <c r="P84" i="7" s="1"/>
  <c r="D66" i="7"/>
  <c r="D75" i="7"/>
  <c r="D78" i="7"/>
  <c r="E74" i="7"/>
  <c r="M73" i="7"/>
  <c r="M84" i="7" s="1"/>
  <c r="F73" i="7"/>
  <c r="N73" i="7"/>
  <c r="N84" i="7" s="1"/>
  <c r="E73" i="7"/>
  <c r="E84" i="7" s="1"/>
  <c r="I73" i="7"/>
  <c r="I84" i="7" s="1"/>
  <c r="B73" i="7"/>
  <c r="B84" i="7" s="1"/>
  <c r="G73" i="7"/>
  <c r="G84" i="7" s="1"/>
  <c r="K73" i="7"/>
  <c r="K84" i="7" s="1"/>
  <c r="O73" i="7"/>
  <c r="O84" i="7" s="1"/>
  <c r="D61" i="7"/>
  <c r="D69" i="7"/>
  <c r="D51" i="7"/>
  <c r="D43" i="7"/>
  <c r="D35" i="7"/>
  <c r="D25" i="7"/>
  <c r="D15" i="7"/>
  <c r="J73" i="7"/>
  <c r="J84" i="7" s="1"/>
  <c r="D9" i="7"/>
  <c r="D83" i="7"/>
  <c r="F74" i="7"/>
  <c r="D69" i="6"/>
  <c r="D66" i="6"/>
  <c r="D61" i="6"/>
  <c r="D51" i="6"/>
  <c r="D43" i="6"/>
  <c r="D35" i="6"/>
  <c r="D25" i="6"/>
  <c r="I73" i="6"/>
  <c r="I84" i="6" s="1"/>
  <c r="D15" i="6"/>
  <c r="D9" i="6"/>
  <c r="F84" i="6"/>
  <c r="D74" i="6"/>
  <c r="D83" i="6"/>
  <c r="E74" i="6"/>
  <c r="D69" i="5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83" i="13" l="1"/>
  <c r="G84" i="13"/>
  <c r="F84" i="13"/>
  <c r="D73" i="13"/>
  <c r="D84" i="13" s="1"/>
  <c r="E83" i="13"/>
  <c r="E84" i="13" s="1"/>
  <c r="E74" i="13"/>
  <c r="E74" i="12"/>
  <c r="D73" i="12"/>
  <c r="D84" i="12" s="1"/>
  <c r="D73" i="11"/>
  <c r="D84" i="11" s="1"/>
  <c r="D84" i="10"/>
  <c r="D74" i="9"/>
  <c r="E84" i="9"/>
  <c r="D73" i="9"/>
  <c r="D84" i="9" s="1"/>
  <c r="D73" i="8"/>
  <c r="D84" i="8" s="1"/>
  <c r="F84" i="7"/>
  <c r="D74" i="7"/>
  <c r="D73" i="7"/>
  <c r="D84" i="7" s="1"/>
  <c r="D73" i="6"/>
  <c r="D84" i="6" s="1"/>
  <c r="D73" i="4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<sst xmlns="http://schemas.openxmlformats.org/spreadsheetml/2006/main" count="1558" uniqueCount="162">
  <si>
    <t>Ministerio de Educacion Superior  Ciencia y Tecnologia</t>
  </si>
  <si>
    <t>Instituto Tecnico Superior Comunitario</t>
  </si>
  <si>
    <t>Año 2024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</si>
  <si>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</si>
  <si>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</si>
  <si>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</si>
  <si>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</si>
  <si>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</si>
  <si>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</si>
  <si>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</si>
  <si>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</si>
  <si>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</si>
  <si>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</si>
  <si>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</si>
  <si>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</si>
  <si>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</si>
  <si>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</si>
  <si>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</si>
  <si>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</si>
  <si>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</si>
  <si>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</si>
  <si>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</si>
  <si>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</si>
  <si>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</si>
  <si>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</si>
  <si>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</si>
  <si>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</si>
  <si>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</si>
  <si>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</si>
  <si>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</si>
  <si>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</si>
  <si>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</si>
  <si>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</si>
  <si>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</si>
  <si>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</si>
  <si>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</si>
  <si>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</si>
  <si>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</si>
  <si>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</si>
  <si>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</si>
  <si>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</si>
  <si>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</si>
  <si>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</si>
  <si>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</si>
  <si>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</si>
  <si>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</si>
  <si>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</si>
  <si>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</si>
  <si>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</si>
  <si>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</si>
  <si>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</si>
  <si>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</si>
  <si>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</si>
  <si>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</si>
  <si>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</si>
  <si>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</si>
  <si>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</si>
  <si>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</si>
  <si>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</si>
  <si>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</si>
  <si>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</si>
  <si>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</si>
  <si>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</si>
  <si>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</si>
  <si>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</si>
  <si>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</si>
  <si>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</si>
  <si>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</si>
  <si>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</si>
  <si>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</si>
  <si>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</si>
  <si>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</si>
  <si>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</si>
  <si>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</si>
  <si>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</si>
  <si>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</si>
  <si>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</si>
  <si>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</si>
  <si>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</si>
  <si>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</si>
  <si>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</si>
  <si>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</si>
  <si>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</si>
  <si>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</si>
  <si>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</si>
  <si>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</si>
  <si>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</si>
  <si>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</si>
  <si>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</si>
  <si>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</si>
  <si>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</si>
  <si>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</si>
  <si>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</si>
  <si>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</si>
  <si>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</si>
  <si>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</si>
  <si>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</si>
  <si>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</si>
  <si>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</si>
  <si>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</si>
  <si>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</si>
  <si>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</si>
  <si>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</si>
  <si>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</si>
  <si>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</si>
  <si>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</si>
  <si>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</si>
  <si>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</si>
  <si>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</si>
  <si>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</si>
  <si>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</si>
  <si>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</si>
  <si>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</si>
  <si>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</si>
  <si>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_________________________________________</t>
  </si>
  <si>
    <t xml:space="preserve">Dra. Maritza Contreras </t>
  </si>
  <si>
    <t xml:space="preserve">Vicerrectora Administrativa y Financiera 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</si>
  <si>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</si>
  <si>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</si>
  <si>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</si>
  <si>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</si>
  <si>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</si>
  <si>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</si>
  <si>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</si>
  <si>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</si>
  <si>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_______________________________</t>
  </si>
  <si>
    <t>Fecha de registro: hasta el 29 de febrero 2024</t>
  </si>
  <si>
    <t>Fecha de imputación: hasta el 29 de febrero 2024</t>
  </si>
  <si>
    <t>Fecha de registro: hasta el 31 de marzo 2024</t>
  </si>
  <si>
    <t>Fecha de imputación: hasta el 31 de marzo 2024</t>
  </si>
  <si>
    <t xml:space="preserve">                                    _______________________________</t>
  </si>
  <si>
    <t xml:space="preserve">                              Licda. Claudia Quiterio </t>
  </si>
  <si>
    <t xml:space="preserve">                             Directora Financiera </t>
  </si>
  <si>
    <t>Fecha de registro: hasta el 30 de Aabril 2024</t>
  </si>
  <si>
    <t>Fecha de imputación: hasta el 30 de abril 2024</t>
  </si>
  <si>
    <t xml:space="preserve">                                                                               _______________________________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</si>
  <si>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</si>
  <si>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</si>
  <si>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>Fecha de registro: hasta el 31 de mayo 2024</t>
  </si>
  <si>
    <t>Fecha de imputación: hasta el 31 de mayo 2024</t>
  </si>
  <si>
    <t xml:space="preserve">         __________________________</t>
  </si>
  <si>
    <t xml:space="preserve">              Licda. Yenny Hernandez</t>
  </si>
  <si>
    <t xml:space="preserve">           Encargada de Presupuesto</t>
  </si>
  <si>
    <t>Fecha de registro: hasta el 30 de junio 2024</t>
  </si>
  <si>
    <t>Fecha de imputación: hasta el 30 de junio 2024</t>
  </si>
  <si>
    <t>_________________________________</t>
  </si>
  <si>
    <t xml:space="preserve">                  </t>
  </si>
  <si>
    <t xml:space="preserve">  Licda. Claudia Quiterio </t>
  </si>
  <si>
    <t xml:space="preserve">                                                                                    </t>
  </si>
  <si>
    <t>Fecha de registro: hasta el 31 de julio 2024</t>
  </si>
  <si>
    <t>Fecha de imputación: hasta el 31 de julio 2024</t>
  </si>
  <si>
    <t>Fecha de registro: hasta el 31 de agosto 2024</t>
  </si>
  <si>
    <t>Fecha de imputación: hasta el 31 de agosto 2024</t>
  </si>
  <si>
    <t>2.1.2 - SOBRESUELDOS</t>
  </si>
  <si>
    <t>Fecha de registro: hasta el 30 de septiembre 2024</t>
  </si>
  <si>
    <t>Fecha de imputación: hasta el 30 de septiembre 2024</t>
  </si>
  <si>
    <t>Fecha de registro: hasta el 31 de octubre 2024</t>
  </si>
  <si>
    <t>Fecha de imputación: hasta el 31 de octubre 2024</t>
  </si>
  <si>
    <t>Fecha de registro: hasta el 30 de noviembre 2024</t>
  </si>
  <si>
    <t>Fecha de imputación: hasta el 30 de noviembre 2024</t>
  </si>
  <si>
    <t>Fecha de registro: hasta el 31 de diciembre 2024</t>
  </si>
  <si>
    <t>Fecha de imputación: hasta el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</si>
</sst>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 indent="2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762001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1A4DD5D-6AAE-4B42-AA76-C9049D9E0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801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4124325</xdr:colOff>
      <xdr:row>5</xdr:row>
      <xdr:rowOff>152401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C62E397-AD36-4453-A6C0-172F0E0349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4124325" cy="1628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142876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DFC7BB-8D2D-414F-B193-3A22325EF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6862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4524375</xdr:colOff>
      <xdr:row>5</xdr:row>
      <xdr:rowOff>133350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3A2A39F7-E726-4158-A440-1EDC5FF0C89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4524375" cy="16097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95251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62996E24-B79E-4A30-8B41-D76A2B147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737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3200400</xdr:colOff>
      <xdr:row>5</xdr:row>
      <xdr:rowOff>133350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0EF078E-44F3-4EB0-B088-EB7C7C8520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200400" cy="16097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854076</xdr:colOff>
      <xdr:row>0</xdr:row>
      <xdr:rowOff>47625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F7728161-2ED5-4C1A-B48F-28F32D3C0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5201" y="47625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3873500</xdr:colOff>
      <xdr:row>5</xdr:row>
      <xdr:rowOff>219073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0D23F1-0195-4304-8A4C-E90EC71FA70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73500" cy="17271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0</xdr:row>
      <xdr:rowOff>47624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0C0C83E3-7F0A-4F34-BAFD-BC300DFD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4762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4133850</xdr:colOff>
      <xdr:row>5</xdr:row>
      <xdr:rowOff>209548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56A9AEB-B175-4B33-B8DB-78E441AC99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3850" cy="168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800100</xdr:colOff>
      <xdr:row>0</xdr:row>
      <xdr:rowOff>28574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E8DBF70-28BA-4EAD-AB5D-C6DA4A78D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3925" y="2857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4152900</xdr:colOff>
      <xdr:row>5</xdr:row>
      <xdr:rowOff>190500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93A03D9-344B-40CB-AAF1-6AD86EC16D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52900" cy="166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0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31C06F-904F-4F40-B7EA-CB78CC7AC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0225" y="0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3686174</xdr:colOff>
      <xdr:row>6</xdr:row>
      <xdr:rowOff>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B3670AF7-B0BC-4235-8CBC-BB8D43A99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686174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142876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CE5C240C-0928-4D66-9771-7286BF36D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267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5724525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A0667B1-054B-4E20-B3A1-6B9A4D89C97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724525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52" t="s">
        <v>0</v>
      </c>
      <c r="B1" s="52"/>
      <c r="C1" s="52"/>
    </row>
    <row r="2" spans="1:23" s="1" customFormat="1" ht="23.25" customHeight="1" x14ac:dyDescent="0.25">
      <c r="A2" s="52" t="s">
        <v>1</v>
      </c>
      <c r="B2" s="52"/>
      <c r="C2" s="52"/>
    </row>
    <row r="3" spans="1:23" s="2" customFormat="1" ht="23.25" x14ac:dyDescent="0.25">
      <c r="A3" s="52" t="s">
        <v>2</v>
      </c>
      <c r="B3" s="52"/>
      <c r="C3" s="5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52" t="s">
        <v>3</v>
      </c>
      <c r="B4" s="52"/>
      <c r="C4" s="5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53" t="s">
        <v>4</v>
      </c>
      <c r="B5" s="53"/>
      <c r="C5" s="5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23" s="13" customFormat="1" ht="15.75" x14ac:dyDescent="0.25">
      <c r="A8" s="12" t="s">
        <v>23</v>
      </c>
      <c r="B8" s="12"/>
      <c r="C8" s="12"/>
      <c r="D8" s="12"/>
      <c r="E8" s="12"/>
    </row>
    <row r="9" spans="1:23" ht="15.75" x14ac:dyDescent="0.25">
      <c r="A9" s="14" t="s">
        <v>24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25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26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27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28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29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31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47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54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55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62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63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64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65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67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68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69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70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71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72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73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74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75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77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78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79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80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82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83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85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86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87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89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91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92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93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94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95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8" t="s">
        <v>100</v>
      </c>
      <c r="B85" s="48"/>
      <c r="C85" s="48"/>
    </row>
    <row r="86" spans="1:16" x14ac:dyDescent="0.25">
      <c r="A86" s="51" t="s">
        <v>101</v>
      </c>
      <c r="B86" s="51"/>
      <c r="C86" s="51"/>
      <c r="D86" s="34"/>
    </row>
    <row r="87" spans="1:16" x14ac:dyDescent="0.25">
      <c r="A87" s="48" t="s">
        <v>102</v>
      </c>
      <c r="B87" s="48"/>
      <c r="C87" s="48"/>
      <c r="D87" s="35"/>
    </row>
    <row r="88" spans="1:16" ht="28.5" customHeight="1" x14ac:dyDescent="0.25">
      <c r="A88" s="48" t="s">
        <v>103</v>
      </c>
      <c r="B88" s="48"/>
      <c r="C88" s="48"/>
      <c r="D88" s="35"/>
    </row>
    <row r="89" spans="1:16" x14ac:dyDescent="0.25">
      <c r="A89" s="51" t="s">
        <v>104</v>
      </c>
      <c r="B89" s="51"/>
      <c r="C89" s="51"/>
      <c r="D89" s="34"/>
    </row>
    <row r="90" spans="1:16" x14ac:dyDescent="0.25">
      <c r="A90" s="48" t="s">
        <v>105</v>
      </c>
      <c r="B90" s="48"/>
      <c r="C90" s="48"/>
      <c r="D90" s="36"/>
    </row>
    <row r="91" spans="1:16" x14ac:dyDescent="0.25">
      <c r="A91" s="48" t="s">
        <v>106</v>
      </c>
      <c r="B91" s="48"/>
      <c r="C91" s="48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107</v>
      </c>
      <c r="B93" s="45" t="s">
        <v>108</v>
      </c>
      <c r="C93" s="45"/>
      <c r="E93" s="39"/>
      <c r="F93" s="39"/>
      <c r="G93" s="39"/>
      <c r="H93" s="39"/>
      <c r="I93" s="39"/>
      <c r="J93" s="39"/>
      <c r="K93" s="39"/>
      <c r="L93" s="39"/>
      <c r="M93" s="47" t="s">
        <v>109</v>
      </c>
      <c r="N93" s="47"/>
      <c r="O93" s="47"/>
      <c r="P93" s="47"/>
    </row>
    <row r="94" spans="1:16" x14ac:dyDescent="0.25">
      <c r="A94" s="38" t="s">
        <v>110</v>
      </c>
      <c r="B94" s="45" t="s">
        <v>111</v>
      </c>
      <c r="C94" s="45"/>
      <c r="E94" s="38"/>
      <c r="F94" s="38"/>
      <c r="H94" s="38"/>
      <c r="J94" s="38"/>
      <c r="K94" s="38"/>
      <c r="L94" s="38"/>
      <c r="M94" s="45" t="s">
        <v>111</v>
      </c>
      <c r="N94" s="45"/>
      <c r="O94" s="45"/>
      <c r="P94" s="45"/>
    </row>
    <row r="95" spans="1:16" x14ac:dyDescent="0.25">
      <c r="A95" s="38" t="s">
        <v>112</v>
      </c>
      <c r="B95" s="45" t="s">
        <v>113</v>
      </c>
      <c r="C95" s="45"/>
      <c r="E95" s="38"/>
      <c r="F95" s="38"/>
      <c r="H95" s="38"/>
      <c r="J95" s="38"/>
      <c r="K95" s="38"/>
      <c r="L95" s="38"/>
      <c r="M95" s="45" t="s">
        <v>113</v>
      </c>
      <c r="N95" s="45"/>
      <c r="O95" s="45"/>
      <c r="P95" s="45"/>
    </row>
    <row r="96" spans="1:16" x14ac:dyDescent="0.25">
      <c r="F96" s="40"/>
    </row>
    <row r="97" spans="1:13" x14ac:dyDescent="0.25">
      <c r="A97" s="47" t="s">
        <v>114</v>
      </c>
      <c r="B97" s="47"/>
      <c r="C97" s="47"/>
    </row>
    <row r="98" spans="1:13" x14ac:dyDescent="0.25">
      <c r="A98" s="46" t="s">
        <v>115</v>
      </c>
      <c r="B98" s="46"/>
      <c r="C98" s="46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46" t="s">
        <v>116</v>
      </c>
      <c r="B99" s="46"/>
      <c r="C99" s="46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A89:C89"/>
    <mergeCell ref="A1:C1"/>
    <mergeCell ref="A2:C2"/>
    <mergeCell ref="A3:C3"/>
    <mergeCell ref="A4:C4"/>
    <mergeCell ref="A5:C5"/>
    <mergeCell ref="B6:C6"/>
    <mergeCell ref="D6:P6"/>
    <mergeCell ref="A85:C85"/>
    <mergeCell ref="A86:C86"/>
    <mergeCell ref="A87:C87"/>
    <mergeCell ref="A88:C88"/>
    <mergeCell ref="A90:C90"/>
    <mergeCell ref="A91:C91"/>
    <mergeCell ref="B93:C93"/>
    <mergeCell ref="M93:P93"/>
    <mergeCell ref="B94:C94"/>
    <mergeCell ref="M94:P94"/>
    <mergeCell ref="B95:C95"/>
    <mergeCell ref="M95:P95"/>
    <mergeCell ref="A98:C98"/>
    <mergeCell ref="A99:C99"/>
    <mergeCell ref="A97:C9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0D15-0601-46D1-804D-777A5CE5FC76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bestFit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341868535.81999999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273209895.06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26849285.93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41809354.829999998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119558706</v>
      </c>
      <c r="D15" s="15">
        <f t="shared" ref="D15:P15" si="2">SUM(D16:D24)</f>
        <v>57124138.520000003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33787655</v>
      </c>
      <c r="D16" s="18">
        <f>SUM(E16:P16)</f>
        <v>23478906.670000002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22670000</v>
      </c>
      <c r="D20" s="18">
        <f t="shared" si="3"/>
        <v>10184910.65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34874229</v>
      </c>
      <c r="D21" s="18">
        <f t="shared" si="3"/>
        <v>21359026.210000001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6609601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20095760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32770759</v>
      </c>
      <c r="D25" s="15">
        <f t="shared" ref="D25:P25" si="4">SUM(D26:D34)</f>
        <v>13325111.42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3028236.52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1298236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1209325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11213128.199999999</v>
      </c>
      <c r="D32" s="18">
        <f t="shared" si="5"/>
        <v>7186512.7800000003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2938349.24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20622711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13446900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3000200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3129811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414177373.99000001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414177373.99000001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154</v>
      </c>
      <c r="B86"/>
      <c r="C86"/>
      <c r="D86" s="34"/>
    </row>
    <row r="87" spans="1:16" ht="15" customHeight="1" x14ac:dyDescent="0.25">
      <c r="A87" t="s">
        <v>155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45" t="s">
        <v>145</v>
      </c>
      <c r="K100" s="45"/>
      <c r="L100" s="45"/>
      <c r="M100" s="45"/>
      <c r="N100" s="45"/>
      <c r="O100" s="45"/>
      <c r="P100" s="45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45" t="s">
        <v>147</v>
      </c>
      <c r="K101" s="45"/>
      <c r="L101" s="45"/>
      <c r="M101" s="45"/>
      <c r="N101" s="45"/>
      <c r="O101" s="45"/>
      <c r="P101" s="45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45" t="s">
        <v>113</v>
      </c>
      <c r="K102" s="45"/>
      <c r="L102" s="45"/>
      <c r="M102" s="45"/>
      <c r="N102" s="45"/>
      <c r="O102" s="45"/>
      <c r="P102" s="45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bHk2Wvgvs4TRedSwUcL832HMFx6Jvk16JUOwxdYKzPStraEO623GcfCHU/SPwZbQoAsnjj6ZHQRpdMb1w0E5og==" saltValue="tK2svAbKOcp6vTK9VdJH4Q==" spinCount="100000" sheet="1" formatCells="0" formatColumns="0" formatRows="0" insertColumns="0" insertRows="0" insertHyperlinks="0" deleteColumns="0" deleteRows="0" sort="0" autoFilter="0" pivotTables="0"/>
  <mergeCells count="10">
    <mergeCell ref="A1:M1"/>
    <mergeCell ref="A2:M2"/>
    <mergeCell ref="A3:M3"/>
    <mergeCell ref="J100:P100"/>
    <mergeCell ref="J101:P101"/>
    <mergeCell ref="J102:P102"/>
    <mergeCell ref="A4:M4"/>
    <mergeCell ref="A5:M5"/>
    <mergeCell ref="B6:C6"/>
    <mergeCell ref="D6:P6"/>
  </mergeCells>
  <printOptions horizontalCentered="1"/>
  <pageMargins left="0.25" right="0.25" top="0.75" bottom="0.75" header="0.3" footer="0.3"/>
  <pageSetup paperSize="5" scale="65" fitToHeight="0" orientation="landscape" r:id="rId1"/>
  <rowBreaks count="2" manualBreakCount="2">
    <brk id="45" max="16383" man="1"/>
    <brk id="83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A7103-99DB-422A-ABAB-91F775C306A3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bestFit="1" customWidth="1"/>
    <col min="14" max="14" width="14.140625" style="16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388148863.46000004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46280327.640000001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444511095</v>
      </c>
      <c r="D10" s="18">
        <f>SUM(E10:P10)</f>
        <v>312329039.80000001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>
        <v>39119144.740000002</v>
      </c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53447540</v>
      </c>
      <c r="D11" s="18">
        <f t="shared" ref="D11:D14" si="1">SUM(E11:P11)</f>
        <v>28012285.93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>
        <v>1163000</v>
      </c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47807537.729999997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>
        <v>5998182.9000000004</v>
      </c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119558706</v>
      </c>
      <c r="D15" s="15">
        <f t="shared" ref="D15:P15" si="2">SUM(D16:D24)</f>
        <v>60373165.800000004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3249027.28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33787655</v>
      </c>
      <c r="D16" s="18">
        <f>SUM(E16:P16)</f>
        <v>26159141.940000001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>
        <v>2680235.27</v>
      </c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1455974</v>
      </c>
      <c r="D17" s="18">
        <f t="shared" ref="D17:D24" si="3">SUM(E17:P17)</f>
        <v>168529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>
        <v>-21637.99</v>
      </c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0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22564687</v>
      </c>
      <c r="D20" s="18">
        <f t="shared" si="3"/>
        <v>10324960.65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>
        <v>140050</v>
      </c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34874229</v>
      </c>
      <c r="D21" s="18">
        <f t="shared" si="3"/>
        <v>21526206.210000001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>
        <v>167180</v>
      </c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6609601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>
        <v>0</v>
      </c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20095760</v>
      </c>
      <c r="D23" s="18">
        <f t="shared" si="3"/>
        <v>1915848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>
        <v>283200</v>
      </c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>
        <v>0</v>
      </c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32770759</v>
      </c>
      <c r="D25" s="15">
        <f t="shared" ref="D25:P25" si="4">SUM(D26:D34)</f>
        <v>16003500.390000001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2678388.9699999997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997321.8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>
        <v>164700</v>
      </c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3028236.52</v>
      </c>
      <c r="D27" s="18">
        <f t="shared" ref="D27:D34" si="5">SUM(E27:P27)</f>
        <v>690446.2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>
        <v>612.29999999999995</v>
      </c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1331102.07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>
        <v>32866.07</v>
      </c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283937.25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>
        <v>27966</v>
      </c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>
        <v>0</v>
      </c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1209325</v>
      </c>
      <c r="D31" s="18">
        <f t="shared" si="5"/>
        <v>21239.65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>
        <v>18631.52</v>
      </c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11213128.199999999</v>
      </c>
      <c r="D32" s="18">
        <f t="shared" si="5"/>
        <v>8965893.0099999998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>
        <v>1779380.23</v>
      </c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3592582.0900000003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>
        <v>654232.85</v>
      </c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20622711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6670145.9500000002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>
        <v>0</v>
      </c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452105.52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3850200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599800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8036659.4299999997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>
        <v>0</v>
      </c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/>
      <c r="P59" s="18"/>
    </row>
    <row r="60" spans="1:16" ht="15.75" x14ac:dyDescent="0.25">
      <c r="A60" s="17" t="s">
        <v>75</v>
      </c>
      <c r="B60" s="19">
        <v>0</v>
      </c>
      <c r="C60" s="18">
        <v>798500.1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>
        <v>0</v>
      </c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466385117.88000005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52207743.890000001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466385117.88000005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52207743.890000001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156</v>
      </c>
      <c r="B86"/>
      <c r="C86"/>
      <c r="D86" s="34"/>
    </row>
    <row r="87" spans="1:16" ht="15" customHeight="1" x14ac:dyDescent="0.25">
      <c r="A87" t="s">
        <v>157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45" t="s">
        <v>145</v>
      </c>
      <c r="K100" s="45"/>
      <c r="L100" s="45"/>
      <c r="M100" s="45"/>
      <c r="N100" s="45"/>
      <c r="O100" s="45"/>
      <c r="P100" s="45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45" t="s">
        <v>147</v>
      </c>
      <c r="K101" s="45"/>
      <c r="L101" s="45"/>
      <c r="M101" s="45"/>
      <c r="N101" s="45"/>
      <c r="O101" s="45"/>
      <c r="P101" s="45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45" t="s">
        <v>113</v>
      </c>
      <c r="K102" s="45"/>
      <c r="L102" s="45"/>
      <c r="M102" s="45"/>
      <c r="N102" s="45"/>
      <c r="O102" s="45"/>
      <c r="P102" s="45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0q86ko+stsrcmRGYQNDQ/cv/rayO9SyAgrgF5fS/pRuwU6FC3n/6bXvV8lAtQBG5WnecqwqHXeXtMKTf1VXdqQ==" saltValue="L67iu8bfWQG95Ur1YumZLg==" spinCount="100000" sheet="1" formatCells="0" formatColumns="0" formatRows="0" insertColumns="0" insertRows="0" insertHyperlinks="0" deleteColumns="0" deleteRows="0" sort="0" autoFilter="0" pivotTables="0"/>
  <mergeCells count="10">
    <mergeCell ref="J100:P100"/>
    <mergeCell ref="J101:P101"/>
    <mergeCell ref="J102:P102"/>
    <mergeCell ref="A1:N1"/>
    <mergeCell ref="A2:N2"/>
    <mergeCell ref="A3:N3"/>
    <mergeCell ref="A4:N4"/>
    <mergeCell ref="A5:N5"/>
    <mergeCell ref="B6:C6"/>
    <mergeCell ref="D6:P6"/>
  </mergeCells>
  <printOptions horizontalCentered="1"/>
  <pageMargins left="0.25" right="0.25" top="0.75" bottom="0.75" header="0.3" footer="0.3"/>
  <pageSetup paperSize="5" scale="62" fitToHeight="0" orientation="landscape" r:id="rId1"/>
  <rowBreaks count="2" manualBreakCount="2">
    <brk id="49" max="16383" man="1"/>
    <brk id="8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BE872-DE10-47ED-85A7-5CD09E8EF950}">
  <sheetPr>
    <pageSetUpPr fitToPage="1"/>
  </sheetPr>
  <dimension ref="A1:P9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5703125" style="16" bestFit="1" customWidth="1"/>
    <col min="2" max="2" width="15.42578125" style="16" customWidth="1"/>
    <col min="3" max="3" width="15.42578125" style="16" bestFit="1" customWidth="1"/>
    <col min="4" max="6" width="15.42578125" style="16" customWidth="1"/>
    <col min="7" max="7" width="14.140625" style="16" bestFit="1" customWidth="1"/>
    <col min="8" max="12" width="14.140625" style="16" customWidth="1"/>
    <col min="13" max="13" width="14.5703125" style="16" bestFit="1" customWidth="1"/>
    <col min="14" max="15" width="14.140625" style="16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445613443.34000003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46280327.640000001</v>
      </c>
      <c r="O9" s="15">
        <f t="shared" si="0"/>
        <v>57464579.880000003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444511095</v>
      </c>
      <c r="D10" s="18">
        <f>SUM(E10:P10)</f>
        <v>344300345.83000004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>
        <v>39119144.740000002</v>
      </c>
      <c r="O10" s="18">
        <v>31971306.030000001</v>
      </c>
      <c r="P10" s="18"/>
    </row>
    <row r="11" spans="1:16" ht="15.75" x14ac:dyDescent="0.25">
      <c r="A11" s="44" t="s">
        <v>153</v>
      </c>
      <c r="B11" s="18">
        <v>52155290</v>
      </c>
      <c r="C11" s="18">
        <v>53447540</v>
      </c>
      <c r="D11" s="18">
        <f t="shared" ref="D11:D14" si="1">SUM(E11:P11)</f>
        <v>48617193.100000001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>
        <v>1163000</v>
      </c>
      <c r="O11" s="18">
        <v>20604907.170000002</v>
      </c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52695904.409999996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>
        <v>5998182.9000000004</v>
      </c>
      <c r="O14" s="18">
        <v>4888366.68</v>
      </c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99015964.460000008</v>
      </c>
      <c r="D15" s="15">
        <f t="shared" ref="D15:P15" si="2">SUM(D16:D24)</f>
        <v>73918828.350000009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3249027.28</v>
      </c>
      <c r="O15" s="15">
        <f t="shared" si="2"/>
        <v>13545662.550000001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32802433.449999999</v>
      </c>
      <c r="D16" s="18">
        <f>SUM(E16:P16)</f>
        <v>29487609.350000001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>
        <v>2680235.27</v>
      </c>
      <c r="O16" s="18">
        <v>3328467.41</v>
      </c>
      <c r="P16" s="18"/>
    </row>
    <row r="17" spans="1:16" ht="15.75" x14ac:dyDescent="0.25">
      <c r="A17" s="17" t="s">
        <v>32</v>
      </c>
      <c r="B17" s="18">
        <v>1500000</v>
      </c>
      <c r="C17" s="18">
        <v>1255974.01</v>
      </c>
      <c r="D17" s="18">
        <f t="shared" ref="D17:D24" si="3">SUM(E17:P17)</f>
        <v>732720.1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>
        <v>-21637.99</v>
      </c>
      <c r="O17" s="18">
        <v>564191.1</v>
      </c>
      <c r="P17" s="18"/>
    </row>
    <row r="18" spans="1:16" ht="15.75" x14ac:dyDescent="0.25">
      <c r="A18" s="17" t="s">
        <v>33</v>
      </c>
      <c r="B18" s="18">
        <v>50000</v>
      </c>
      <c r="C18" s="18">
        <v>0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/>
    </row>
    <row r="20" spans="1:16" ht="15.75" x14ac:dyDescent="0.25">
      <c r="A20" s="17" t="s">
        <v>35</v>
      </c>
      <c r="B20" s="18">
        <v>580000</v>
      </c>
      <c r="C20" s="18">
        <v>16564687</v>
      </c>
      <c r="D20" s="18">
        <f t="shared" si="3"/>
        <v>11093744.620000001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>
        <v>140050</v>
      </c>
      <c r="O20" s="18">
        <v>768783.97</v>
      </c>
      <c r="P20" s="18"/>
    </row>
    <row r="21" spans="1:16" ht="15.75" x14ac:dyDescent="0.25">
      <c r="A21" s="17" t="s">
        <v>36</v>
      </c>
      <c r="B21" s="18">
        <v>14600000</v>
      </c>
      <c r="C21" s="18">
        <v>30674229</v>
      </c>
      <c r="D21" s="18">
        <f t="shared" si="3"/>
        <v>30046439.280000001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>
        <v>167180</v>
      </c>
      <c r="O21" s="18">
        <v>8520233.0700000003</v>
      </c>
      <c r="P21" s="18"/>
    </row>
    <row r="22" spans="1:16" ht="31.5" x14ac:dyDescent="0.25">
      <c r="A22" s="17" t="s">
        <v>37</v>
      </c>
      <c r="B22" s="18">
        <v>2450000</v>
      </c>
      <c r="C22" s="18">
        <v>2872609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>
        <v>0</v>
      </c>
      <c r="O22" s="18">
        <v>0</v>
      </c>
      <c r="P22" s="18"/>
    </row>
    <row r="23" spans="1:16" ht="15.75" x14ac:dyDescent="0.25">
      <c r="A23" s="17" t="s">
        <v>38</v>
      </c>
      <c r="B23" s="18">
        <v>5500000</v>
      </c>
      <c r="C23" s="18">
        <v>14732752</v>
      </c>
      <c r="D23" s="18">
        <f t="shared" si="3"/>
        <v>2279835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>
        <v>283200</v>
      </c>
      <c r="O23" s="18">
        <v>363987</v>
      </c>
      <c r="P23" s="18"/>
    </row>
    <row r="24" spans="1:16" ht="15.75" x14ac:dyDescent="0.25">
      <c r="A24" s="17" t="s">
        <v>39</v>
      </c>
      <c r="B24" s="18">
        <v>200000</v>
      </c>
      <c r="C24" s="18">
        <v>113280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>
        <v>0</v>
      </c>
      <c r="O24" s="18">
        <v>0</v>
      </c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31865759</v>
      </c>
      <c r="D25" s="15">
        <f t="shared" ref="D25:P25" si="4">SUM(D26:D34)</f>
        <v>18431762.25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2678388.9699999997</v>
      </c>
      <c r="O25" s="15">
        <f t="shared" si="4"/>
        <v>2428261.86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1200455.48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>
        <v>164700</v>
      </c>
      <c r="O26" s="18">
        <v>203133.68</v>
      </c>
      <c r="P26" s="18"/>
    </row>
    <row r="27" spans="1:16" ht="15.75" x14ac:dyDescent="0.25">
      <c r="A27" s="17" t="s">
        <v>42</v>
      </c>
      <c r="B27" s="18">
        <v>1280000</v>
      </c>
      <c r="C27" s="18">
        <v>3008236.52</v>
      </c>
      <c r="D27" s="18">
        <f t="shared" ref="D27:D34" si="5">SUM(E27:P27)</f>
        <v>1445423.95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>
        <v>612.29999999999995</v>
      </c>
      <c r="O27" s="18">
        <v>754977.75</v>
      </c>
      <c r="P27" s="18"/>
    </row>
    <row r="28" spans="1:16" ht="15.75" x14ac:dyDescent="0.25">
      <c r="A28" s="17" t="s">
        <v>43</v>
      </c>
      <c r="B28" s="18">
        <v>2200000</v>
      </c>
      <c r="C28" s="18">
        <v>1724132</v>
      </c>
      <c r="D28" s="18">
        <f t="shared" si="5"/>
        <v>1429419.6700000002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>
        <v>32866.07</v>
      </c>
      <c r="O28" s="18">
        <v>98317.6</v>
      </c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283937.25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>
        <v>27966</v>
      </c>
      <c r="O29" s="18">
        <v>0</v>
      </c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125580.31999999999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>
        <v>0</v>
      </c>
      <c r="O30" s="18">
        <v>4602</v>
      </c>
      <c r="P30" s="18"/>
    </row>
    <row r="31" spans="1:16" ht="15.75" x14ac:dyDescent="0.25">
      <c r="A31" s="17" t="s">
        <v>46</v>
      </c>
      <c r="B31" s="18">
        <v>600000</v>
      </c>
      <c r="C31" s="18">
        <v>691598</v>
      </c>
      <c r="D31" s="18">
        <f t="shared" si="5"/>
        <v>420550.99000000005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>
        <v>18631.52</v>
      </c>
      <c r="O31" s="18">
        <v>399311.34</v>
      </c>
      <c r="P31" s="18"/>
    </row>
    <row r="32" spans="1:16" ht="15.75" x14ac:dyDescent="0.25">
      <c r="A32" s="17" t="s">
        <v>47</v>
      </c>
      <c r="B32" s="18">
        <v>9650000</v>
      </c>
      <c r="C32" s="18">
        <v>10760128.199999999</v>
      </c>
      <c r="D32" s="18">
        <f t="shared" si="5"/>
        <v>9293492.8699999992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>
        <v>1779380.23</v>
      </c>
      <c r="O32" s="18">
        <v>327599.86</v>
      </c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4232901.7200000007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>
        <v>654232.85</v>
      </c>
      <c r="O34" s="18">
        <v>640319.63</v>
      </c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42070452.539999999</v>
      </c>
      <c r="D51" s="15">
        <f t="shared" ref="D51:P51" si="10">SUM(D52:D60)</f>
        <v>4567960.43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2708372.2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2866188.29</v>
      </c>
      <c r="D52" s="18">
        <f>SUM(E52:P52)</f>
        <v>1816346.5699999998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>
        <v>0</v>
      </c>
      <c r="O52" s="18">
        <v>332083.86</v>
      </c>
      <c r="P52" s="18"/>
    </row>
    <row r="53" spans="1:16" ht="15.75" x14ac:dyDescent="0.25">
      <c r="A53" s="17" t="s">
        <v>68</v>
      </c>
      <c r="B53" s="18">
        <v>1200000</v>
      </c>
      <c r="C53" s="18">
        <v>3749845.52</v>
      </c>
      <c r="D53" s="18">
        <f t="shared" ref="D53:D60" si="11">SUM(E53:P53)</f>
        <v>324845.52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134520</v>
      </c>
      <c r="P53" s="18"/>
    </row>
    <row r="54" spans="1:16" ht="15.75" x14ac:dyDescent="0.25">
      <c r="A54" s="17" t="s">
        <v>69</v>
      </c>
      <c r="B54" s="18">
        <v>800000</v>
      </c>
      <c r="C54" s="18">
        <v>5032820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/>
    </row>
    <row r="55" spans="1:16" ht="15.75" x14ac:dyDescent="0.25">
      <c r="A55" s="17" t="s">
        <v>70</v>
      </c>
      <c r="B55" s="18">
        <v>300000</v>
      </c>
      <c r="C55" s="18">
        <v>362827.28</v>
      </c>
      <c r="D55" s="18">
        <f t="shared" si="11"/>
        <v>362727.28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362727.28</v>
      </c>
      <c r="P55" s="18"/>
    </row>
    <row r="56" spans="1:16" ht="15.75" x14ac:dyDescent="0.25">
      <c r="A56" s="17" t="s">
        <v>71</v>
      </c>
      <c r="B56" s="18">
        <v>1633762</v>
      </c>
      <c r="C56" s="18">
        <v>24829465.350000001</v>
      </c>
      <c r="D56" s="18">
        <f t="shared" si="11"/>
        <v>1879041.06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1879041.06</v>
      </c>
      <c r="P56" s="18"/>
    </row>
    <row r="57" spans="1:16" ht="15.75" x14ac:dyDescent="0.25">
      <c r="A57" s="17" t="s">
        <v>72</v>
      </c>
      <c r="B57" s="18">
        <v>300000</v>
      </c>
      <c r="C57" s="18">
        <v>2830806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>
        <v>0</v>
      </c>
      <c r="O57" s="18">
        <v>0</v>
      </c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/>
    </row>
    <row r="59" spans="1:16" ht="15.75" x14ac:dyDescent="0.25">
      <c r="A59" s="17" t="s">
        <v>74</v>
      </c>
      <c r="B59" s="18">
        <v>1000000</v>
      </c>
      <c r="C59" s="18">
        <v>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/>
    </row>
    <row r="60" spans="1:16" ht="15.75" x14ac:dyDescent="0.25">
      <c r="A60" s="17" t="s">
        <v>75</v>
      </c>
      <c r="B60" s="19">
        <v>0</v>
      </c>
      <c r="C60" s="18">
        <v>2398500.1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>
        <v>0</v>
      </c>
      <c r="O64" s="18">
        <v>0</v>
      </c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542531994.37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52207743.890000001</v>
      </c>
      <c r="O73" s="25">
        <f t="shared" si="17"/>
        <v>76146876.49000001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542531994.37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52207743.890000001</v>
      </c>
      <c r="O84" s="32">
        <f>SUM(O73+O83)</f>
        <v>76146876.49000001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158</v>
      </c>
      <c r="B86"/>
      <c r="C86"/>
      <c r="D86" s="34"/>
    </row>
    <row r="87" spans="1:16" ht="15" customHeight="1" x14ac:dyDescent="0.25">
      <c r="A87" t="s">
        <v>159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38"/>
      <c r="I95" s="38"/>
      <c r="J95" s="45" t="s">
        <v>145</v>
      </c>
      <c r="K95" s="45"/>
      <c r="L95" s="45"/>
      <c r="M95" s="45"/>
      <c r="N95" s="45"/>
      <c r="O95" s="45"/>
      <c r="P95" s="45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38"/>
      <c r="I96" s="38"/>
      <c r="J96" s="45" t="s">
        <v>147</v>
      </c>
      <c r="K96" s="45"/>
      <c r="L96" s="45"/>
      <c r="M96" s="45"/>
      <c r="N96" s="45"/>
      <c r="O96" s="45"/>
      <c r="P96" s="45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38"/>
      <c r="I97" s="38"/>
      <c r="J97" s="45" t="s">
        <v>113</v>
      </c>
      <c r="K97" s="45"/>
      <c r="L97" s="45"/>
      <c r="M97" s="45"/>
      <c r="N97" s="45"/>
      <c r="O97" s="45"/>
      <c r="P97" s="45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</sheetData>
  <sheetProtection algorithmName="SHA-512" hashValue="71gciizTBBa6yt9tLy6JSii3xYmPKBuKyU1nGycHgvyWSWXT+3YGutdq2kcFcWeeLy08X27KfzM5Q0yVsAaMZQ==" saltValue="rbwivuZK8RRdufINtWjKEg==" spinCount="100000" sheet="1" formatCells="0" formatColumns="0" formatRows="0" insertColumns="0" insertRows="0" insertHyperlinks="0" deleteColumns="0" deleteRows="0" sort="0" autoFilter="0" pivotTables="0"/>
  <mergeCells count="10">
    <mergeCell ref="J95:P95"/>
    <mergeCell ref="J96:P96"/>
    <mergeCell ref="J97:P97"/>
    <mergeCell ref="A1:O1"/>
    <mergeCell ref="A2:O2"/>
    <mergeCell ref="A3:O3"/>
    <mergeCell ref="A4:O4"/>
    <mergeCell ref="A5:O5"/>
    <mergeCell ref="B6:C6"/>
    <mergeCell ref="D6:P6"/>
  </mergeCells>
  <pageMargins left="0.25" right="0.25" top="0.75" bottom="0.75" header="0.3" footer="0.3"/>
  <pageSetup paperSize="5" scale="58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8337B-CB6A-4E47-BEEA-19E9811F799D}">
  <dimension ref="A1:P101"/>
  <sheetViews>
    <sheetView tabSelected="1" zoomScaleNormal="100" workbookViewId="0">
      <selection activeCell="A3" sqref="A3:P3"/>
    </sheetView>
  </sheetViews>
  <sheetFormatPr baseColWidth="10" defaultColWidth="8" defaultRowHeight="15" x14ac:dyDescent="0.25"/>
  <cols>
    <col min="1" max="1" width="87.5703125" style="16" bestFit="1" customWidth="1"/>
    <col min="2" max="2" width="15.42578125" style="16" customWidth="1"/>
    <col min="3" max="3" width="15.42578125" style="16" bestFit="1" customWidth="1"/>
    <col min="4" max="6" width="15.42578125" style="16" customWidth="1"/>
    <col min="7" max="7" width="14.140625" style="16" bestFit="1" customWidth="1"/>
    <col min="8" max="12" width="14.140625" style="16" customWidth="1"/>
    <col min="13" max="13" width="14.5703125" style="16" bestFit="1" customWidth="1"/>
    <col min="14" max="14" width="14.140625" style="16" customWidth="1"/>
    <col min="15" max="15" width="14.28515625" style="16" customWidth="1"/>
    <col min="16" max="16" width="15.140625" style="16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534888616.7700001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46280327.640000001</v>
      </c>
      <c r="O9" s="15">
        <f t="shared" si="0"/>
        <v>57464579.880000003</v>
      </c>
      <c r="P9" s="15">
        <f t="shared" si="0"/>
        <v>89275173.430000007</v>
      </c>
    </row>
    <row r="10" spans="1:16" ht="15.75" x14ac:dyDescent="0.25">
      <c r="A10" s="17" t="s">
        <v>25</v>
      </c>
      <c r="B10" s="18">
        <v>419037260</v>
      </c>
      <c r="C10" s="18">
        <v>444511095</v>
      </c>
      <c r="D10" s="18">
        <f>SUM(E10:P10)</f>
        <v>407149502.58000004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>
        <v>39119144.740000002</v>
      </c>
      <c r="O10" s="18">
        <v>31971306.030000001</v>
      </c>
      <c r="P10" s="18">
        <v>62849156.75</v>
      </c>
    </row>
    <row r="11" spans="1:16" ht="15.75" x14ac:dyDescent="0.25">
      <c r="A11" s="44" t="s">
        <v>153</v>
      </c>
      <c r="B11" s="18">
        <v>52155290</v>
      </c>
      <c r="C11" s="18">
        <v>53447540</v>
      </c>
      <c r="D11" s="18">
        <f t="shared" ref="D11:D14" si="1">SUM(E11:P11)</f>
        <v>70518576.460000008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>
        <v>1163000</v>
      </c>
      <c r="O11" s="18">
        <v>20604907.170000002</v>
      </c>
      <c r="P11" s="18">
        <v>21901383.359999999</v>
      </c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57220537.729999997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>
        <v>5998182.9000000004</v>
      </c>
      <c r="O14" s="18">
        <v>4888366.68</v>
      </c>
      <c r="P14" s="18">
        <v>4524633.32</v>
      </c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99015964.460000008</v>
      </c>
      <c r="D15" s="15">
        <f t="shared" ref="D15:P15" si="2">SUM(D16:D24)</f>
        <v>92590458.590000004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3249027.28</v>
      </c>
      <c r="O15" s="15">
        <f t="shared" si="2"/>
        <v>13545662.550000001</v>
      </c>
      <c r="P15" s="15">
        <f t="shared" si="2"/>
        <v>18671630.240000002</v>
      </c>
    </row>
    <row r="16" spans="1:16" ht="15.75" x14ac:dyDescent="0.25">
      <c r="A16" s="17" t="s">
        <v>31</v>
      </c>
      <c r="B16" s="18">
        <v>28187655</v>
      </c>
      <c r="C16" s="18">
        <v>32802433.449999999</v>
      </c>
      <c r="D16" s="18">
        <f>SUM(E16:P16)</f>
        <v>31129048.550000001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>
        <v>2680235.27</v>
      </c>
      <c r="O16" s="18">
        <v>3328467.41</v>
      </c>
      <c r="P16" s="18">
        <v>1641439.2</v>
      </c>
    </row>
    <row r="17" spans="1:16" ht="15.75" x14ac:dyDescent="0.25">
      <c r="A17" s="17" t="s">
        <v>32</v>
      </c>
      <c r="B17" s="18">
        <v>1500000</v>
      </c>
      <c r="C17" s="18">
        <v>1255974.01</v>
      </c>
      <c r="D17" s="18">
        <f t="shared" ref="D17:D24" si="3">SUM(E17:P17)</f>
        <v>944263.99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>
        <v>-21637.99</v>
      </c>
      <c r="O17" s="18">
        <v>564191.1</v>
      </c>
      <c r="P17" s="18">
        <v>211543.89</v>
      </c>
    </row>
    <row r="18" spans="1:16" ht="15.75" x14ac:dyDescent="0.25">
      <c r="A18" s="17" t="s">
        <v>33</v>
      </c>
      <c r="B18" s="18">
        <v>50000</v>
      </c>
      <c r="C18" s="18">
        <v>0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ht="15.75" x14ac:dyDescent="0.25">
      <c r="A20" s="17" t="s">
        <v>35</v>
      </c>
      <c r="B20" s="18">
        <v>580000</v>
      </c>
      <c r="C20" s="18">
        <v>16564687</v>
      </c>
      <c r="D20" s="18">
        <f t="shared" si="3"/>
        <v>14321507.610000001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>
        <v>140050</v>
      </c>
      <c r="O20" s="18">
        <v>768783.97</v>
      </c>
      <c r="P20" s="18">
        <v>3227762.99</v>
      </c>
    </row>
    <row r="21" spans="1:16" ht="15.75" x14ac:dyDescent="0.25">
      <c r="A21" s="17" t="s">
        <v>36</v>
      </c>
      <c r="B21" s="18">
        <v>14600000</v>
      </c>
      <c r="C21" s="18">
        <v>30674229</v>
      </c>
      <c r="D21" s="18">
        <f>SUM(E21:P21)</f>
        <v>35791695.880000003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>
        <v>167180</v>
      </c>
      <c r="O21" s="18">
        <v>8520233.0700000003</v>
      </c>
      <c r="P21" s="18">
        <v>5745256.5999999996</v>
      </c>
    </row>
    <row r="22" spans="1:16" ht="31.5" x14ac:dyDescent="0.25">
      <c r="A22" s="17" t="s">
        <v>37</v>
      </c>
      <c r="B22" s="18">
        <v>2450000</v>
      </c>
      <c r="C22" s="18">
        <v>2872609</v>
      </c>
      <c r="D22" s="18">
        <f t="shared" si="3"/>
        <v>1225058.56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>
        <v>0</v>
      </c>
      <c r="O22" s="18">
        <v>0</v>
      </c>
      <c r="P22" s="18">
        <v>1059858.56</v>
      </c>
    </row>
    <row r="23" spans="1:16" ht="15.75" x14ac:dyDescent="0.25">
      <c r="A23" s="17" t="s">
        <v>38</v>
      </c>
      <c r="B23" s="18">
        <v>5500000</v>
      </c>
      <c r="C23" s="18">
        <v>14732752</v>
      </c>
      <c r="D23" s="18">
        <f t="shared" si="3"/>
        <v>9065604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>
        <v>283200</v>
      </c>
      <c r="O23" s="18">
        <v>363987</v>
      </c>
      <c r="P23" s="18">
        <v>6785769</v>
      </c>
    </row>
    <row r="24" spans="1:16" ht="15.75" x14ac:dyDescent="0.25">
      <c r="A24" s="17" t="s">
        <v>39</v>
      </c>
      <c r="B24" s="18">
        <v>200000</v>
      </c>
      <c r="C24" s="18">
        <v>113280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>
        <v>0</v>
      </c>
      <c r="O24" s="18">
        <v>0</v>
      </c>
      <c r="P24" s="18">
        <v>0</v>
      </c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31865759</v>
      </c>
      <c r="D25" s="15">
        <f t="shared" ref="D25:P25" si="4">SUM(D26:D34)</f>
        <v>25635897.879999999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2678388.9699999997</v>
      </c>
      <c r="O25" s="15">
        <f t="shared" si="4"/>
        <v>2428261.86</v>
      </c>
      <c r="P25" s="15">
        <f t="shared" si="4"/>
        <v>7204135.6300000008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3644840.96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>
        <v>164700</v>
      </c>
      <c r="O26" s="18">
        <v>203133.68</v>
      </c>
      <c r="P26" s="18">
        <v>2444385.48</v>
      </c>
    </row>
    <row r="27" spans="1:16" ht="15.75" x14ac:dyDescent="0.25">
      <c r="A27" s="17" t="s">
        <v>42</v>
      </c>
      <c r="B27" s="18">
        <v>1280000</v>
      </c>
      <c r="C27" s="18">
        <v>3008236.52</v>
      </c>
      <c r="D27" s="18">
        <f t="shared" ref="D27:D34" si="5">SUM(E27:P27)</f>
        <v>1946341.8599999999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>
        <v>612.29999999999995</v>
      </c>
      <c r="O27" s="18">
        <v>754977.75</v>
      </c>
      <c r="P27" s="18">
        <v>500917.91</v>
      </c>
    </row>
    <row r="28" spans="1:16" ht="15.75" x14ac:dyDescent="0.25">
      <c r="A28" s="17" t="s">
        <v>43</v>
      </c>
      <c r="B28" s="18">
        <v>2200000</v>
      </c>
      <c r="C28" s="18">
        <v>1724132</v>
      </c>
      <c r="D28" s="18">
        <f t="shared" si="5"/>
        <v>1765007.54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>
        <v>32866.07</v>
      </c>
      <c r="O28" s="18">
        <v>98317.6</v>
      </c>
      <c r="P28" s="18">
        <v>335587.87</v>
      </c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283937.25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>
        <v>27966</v>
      </c>
      <c r="O29" s="18">
        <v>0</v>
      </c>
      <c r="P29" s="18">
        <v>0</v>
      </c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129415.31999999999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>
        <v>0</v>
      </c>
      <c r="O30" s="18">
        <v>4602</v>
      </c>
      <c r="P30" s="18">
        <v>3835</v>
      </c>
    </row>
    <row r="31" spans="1:16" ht="15.75" x14ac:dyDescent="0.25">
      <c r="A31" s="17" t="s">
        <v>46</v>
      </c>
      <c r="B31" s="18">
        <v>600000</v>
      </c>
      <c r="C31" s="18">
        <v>691598</v>
      </c>
      <c r="D31" s="18">
        <f t="shared" si="5"/>
        <v>449576.67000000004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>
        <v>18631.52</v>
      </c>
      <c r="O31" s="18">
        <v>399311.34</v>
      </c>
      <c r="P31" s="18">
        <v>29025.68</v>
      </c>
    </row>
    <row r="32" spans="1:16" ht="15.75" x14ac:dyDescent="0.25">
      <c r="A32" s="17" t="s">
        <v>47</v>
      </c>
      <c r="B32" s="18">
        <v>9650000</v>
      </c>
      <c r="C32" s="18">
        <v>10760128.199999999</v>
      </c>
      <c r="D32" s="18">
        <f t="shared" si="5"/>
        <v>9397813.1599999983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>
        <v>1779380.23</v>
      </c>
      <c r="O32" s="18">
        <v>327599.86</v>
      </c>
      <c r="P32" s="18">
        <v>104320.29</v>
      </c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8018965.120000001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>
        <v>654232.85</v>
      </c>
      <c r="O34" s="18">
        <v>640319.63</v>
      </c>
      <c r="P34" s="18">
        <v>3786063.4</v>
      </c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42070452.539999999</v>
      </c>
      <c r="D51" s="15">
        <f t="shared" ref="D51:P51" si="10">SUM(D52:D60)</f>
        <v>8819340.5899999999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2708372.2</v>
      </c>
      <c r="P51" s="15">
        <f t="shared" si="10"/>
        <v>4251380.16</v>
      </c>
    </row>
    <row r="52" spans="1:16" ht="15.75" x14ac:dyDescent="0.25">
      <c r="A52" s="17" t="s">
        <v>67</v>
      </c>
      <c r="B52" s="18">
        <v>1200000</v>
      </c>
      <c r="C52" s="18">
        <v>2866188.29</v>
      </c>
      <c r="D52" s="18">
        <f>SUM(E52:P52)</f>
        <v>2400027.67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>
        <v>0</v>
      </c>
      <c r="O52" s="18">
        <v>332083.86</v>
      </c>
      <c r="P52" s="18">
        <v>583681.1</v>
      </c>
    </row>
    <row r="53" spans="1:16" ht="15.75" x14ac:dyDescent="0.25">
      <c r="A53" s="17" t="s">
        <v>68</v>
      </c>
      <c r="B53" s="18">
        <v>1200000</v>
      </c>
      <c r="C53" s="18">
        <v>3749845.52</v>
      </c>
      <c r="D53" s="18">
        <f t="shared" ref="D53:D60" si="11">SUM(E53:P53)</f>
        <v>353555.52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134520</v>
      </c>
      <c r="P53" s="18">
        <v>28710</v>
      </c>
    </row>
    <row r="54" spans="1:16" ht="15.75" x14ac:dyDescent="0.25">
      <c r="A54" s="17" t="s">
        <v>69</v>
      </c>
      <c r="B54" s="18">
        <v>800000</v>
      </c>
      <c r="C54" s="18">
        <v>5032820</v>
      </c>
      <c r="D54" s="18">
        <f t="shared" si="11"/>
        <v>1591820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1591820</v>
      </c>
    </row>
    <row r="55" spans="1:16" ht="15.75" x14ac:dyDescent="0.25">
      <c r="A55" s="17" t="s">
        <v>70</v>
      </c>
      <c r="B55" s="18">
        <v>300000</v>
      </c>
      <c r="C55" s="18">
        <v>362827.28</v>
      </c>
      <c r="D55" s="18">
        <f t="shared" si="11"/>
        <v>362727.28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362727.28</v>
      </c>
      <c r="P55" s="18">
        <v>0</v>
      </c>
    </row>
    <row r="56" spans="1:16" ht="15.75" x14ac:dyDescent="0.25">
      <c r="A56" s="17" t="s">
        <v>71</v>
      </c>
      <c r="B56" s="18">
        <v>1633762</v>
      </c>
      <c r="C56" s="18">
        <v>24829465.350000001</v>
      </c>
      <c r="D56" s="18">
        <f t="shared" si="11"/>
        <v>2805998.51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1879041.06</v>
      </c>
      <c r="P56" s="18">
        <v>926957.45</v>
      </c>
    </row>
    <row r="57" spans="1:16" ht="15.75" x14ac:dyDescent="0.25">
      <c r="A57" s="17" t="s">
        <v>72</v>
      </c>
      <c r="B57" s="18">
        <v>300000</v>
      </c>
      <c r="C57" s="18">
        <v>2830806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>
        <v>0</v>
      </c>
      <c r="O57" s="18">
        <v>0</v>
      </c>
      <c r="P57" s="18">
        <v>0</v>
      </c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</row>
    <row r="59" spans="1:16" ht="15.75" x14ac:dyDescent="0.25">
      <c r="A59" s="17" t="s">
        <v>74</v>
      </c>
      <c r="B59" s="18">
        <v>1000000</v>
      </c>
      <c r="C59" s="18">
        <v>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</row>
    <row r="60" spans="1:16" ht="15.75" x14ac:dyDescent="0.25">
      <c r="A60" s="17" t="s">
        <v>75</v>
      </c>
      <c r="B60" s="19">
        <v>0</v>
      </c>
      <c r="C60" s="18">
        <v>2398500.1</v>
      </c>
      <c r="D60" s="18">
        <f t="shared" si="11"/>
        <v>1120211.6100000001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1120211.6100000001</v>
      </c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>
        <v>0</v>
      </c>
      <c r="O64" s="18">
        <v>0</v>
      </c>
      <c r="P64" s="18">
        <v>0</v>
      </c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661934313.83000016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52207743.890000001</v>
      </c>
      <c r="O73" s="25">
        <f t="shared" si="17"/>
        <v>76146876.49000001</v>
      </c>
      <c r="P73" s="25">
        <f t="shared" si="17"/>
        <v>119402319.46000001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661934313.83000016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52207743.890000001</v>
      </c>
      <c r="O84" s="32">
        <f>SUM(O73+O83)</f>
        <v>76146876.49000001</v>
      </c>
      <c r="P84" s="32">
        <f>SUM(P73+P83)</f>
        <v>119402319.46000001</v>
      </c>
    </row>
    <row r="85" spans="1:16" x14ac:dyDescent="0.25">
      <c r="A85" t="s">
        <v>117</v>
      </c>
      <c r="B85"/>
      <c r="C85"/>
    </row>
    <row r="86" spans="1:16" x14ac:dyDescent="0.25">
      <c r="A86" t="s">
        <v>160</v>
      </c>
      <c r="B86"/>
      <c r="C86"/>
      <c r="D86" s="34"/>
    </row>
    <row r="87" spans="1:16" ht="15" customHeight="1" x14ac:dyDescent="0.25">
      <c r="A87" t="s">
        <v>161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7"/>
      <c r="B95"/>
      <c r="C95"/>
      <c r="D95" s="35"/>
    </row>
    <row r="96" spans="1:16" x14ac:dyDescent="0.25">
      <c r="A96" s="37"/>
      <c r="B96"/>
      <c r="C96"/>
      <c r="D96" s="35"/>
    </row>
    <row r="97" spans="1:16" x14ac:dyDescent="0.25">
      <c r="A97" s="37"/>
      <c r="B97"/>
      <c r="C97"/>
      <c r="D97" s="35"/>
    </row>
    <row r="98" spans="1:16" x14ac:dyDescent="0.25">
      <c r="A98" s="38" t="s">
        <v>140</v>
      </c>
      <c r="B98" s="38"/>
      <c r="C98" s="38"/>
      <c r="D98" s="38"/>
      <c r="E98" s="38"/>
      <c r="F98" s="38"/>
      <c r="G98" s="38"/>
      <c r="H98" s="38"/>
      <c r="I98" s="38"/>
      <c r="J98" s="56"/>
      <c r="K98" s="56"/>
      <c r="L98" s="56"/>
      <c r="M98" s="45" t="s">
        <v>145</v>
      </c>
      <c r="N98" s="45"/>
      <c r="O98" s="45"/>
      <c r="P98" s="45"/>
    </row>
    <row r="99" spans="1:16" x14ac:dyDescent="0.25">
      <c r="A99" s="38" t="s">
        <v>141</v>
      </c>
      <c r="B99" s="38"/>
      <c r="C99" s="38"/>
      <c r="D99" s="38" t="s">
        <v>146</v>
      </c>
      <c r="E99" s="38"/>
      <c r="F99" s="38"/>
      <c r="G99" s="38"/>
      <c r="H99" s="38"/>
      <c r="I99" s="38"/>
      <c r="J99" s="56"/>
      <c r="K99" s="56"/>
      <c r="L99" s="56"/>
      <c r="M99" s="45" t="s">
        <v>147</v>
      </c>
      <c r="N99" s="45"/>
      <c r="O99" s="45"/>
      <c r="P99" s="45"/>
    </row>
    <row r="100" spans="1:16" x14ac:dyDescent="0.25">
      <c r="A100" s="38" t="s">
        <v>142</v>
      </c>
      <c r="B100" s="38"/>
      <c r="C100" s="38"/>
      <c r="D100" s="38" t="s">
        <v>148</v>
      </c>
      <c r="E100" s="38"/>
      <c r="F100" s="38"/>
      <c r="G100" s="38"/>
      <c r="H100" s="38"/>
      <c r="I100" s="38"/>
      <c r="J100" s="56"/>
      <c r="K100" s="56"/>
      <c r="L100" s="56"/>
      <c r="M100" s="45" t="s">
        <v>113</v>
      </c>
      <c r="N100" s="45"/>
      <c r="O100" s="45"/>
      <c r="P100" s="45"/>
    </row>
    <row r="101" spans="1:16" x14ac:dyDescent="0.25">
      <c r="A101" s="38"/>
      <c r="B101" s="38"/>
      <c r="C101" s="38"/>
      <c r="D101" s="38"/>
      <c r="E101" s="38"/>
      <c r="F101" s="38"/>
      <c r="G101" s="38"/>
      <c r="H101" s="43"/>
      <c r="I101" s="43"/>
      <c r="J101" s="43"/>
      <c r="K101" s="38"/>
      <c r="L101" s="38"/>
      <c r="M101" s="43"/>
      <c r="N101" s="43"/>
      <c r="O101" s="43"/>
      <c r="P101" s="43"/>
    </row>
  </sheetData>
  <sheetProtection algorithmName="SHA-512" hashValue="dKVpgAdiWcYspHcEYFYCQzitl4Y7FoiQEwbeCo3vBxDI+RQK9MnrYX3BYAnlrR768umNUVWMAWNO93+UWLSSHg==" saltValue="RWwdSxHsq7BLr+Iw1wfCXw==" spinCount="100000" sheet="1" formatCells="0" formatColumns="0" formatRows="0" insertColumns="0" insertRows="0" insertHyperlinks="0" deleteColumns="0" deleteRows="0" sort="0" autoFilter="0" pivotTables="0"/>
  <mergeCells count="10">
    <mergeCell ref="M100:P100"/>
    <mergeCell ref="A1:P1"/>
    <mergeCell ref="A2:P2"/>
    <mergeCell ref="A3:P3"/>
    <mergeCell ref="A4:P4"/>
    <mergeCell ref="A5:P5"/>
    <mergeCell ref="M98:P98"/>
    <mergeCell ref="M99:P99"/>
    <mergeCell ref="B6:C6"/>
    <mergeCell ref="D6:P6"/>
  </mergeCells>
  <pageMargins left="0.70866141732283472" right="0.70866141732283472" top="0.74803149606299213" bottom="0.74803149606299213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118</v>
      </c>
      <c r="B86"/>
      <c r="C86"/>
      <c r="D86" s="34"/>
    </row>
    <row r="87" spans="1:16" ht="15" customHeight="1" x14ac:dyDescent="0.25">
      <c r="A87" t="s">
        <v>119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107</v>
      </c>
      <c r="B97" s="38"/>
      <c r="C97" s="38"/>
      <c r="D97" s="45" t="s">
        <v>125</v>
      </c>
      <c r="E97" s="45"/>
      <c r="F97" s="39"/>
      <c r="G97" s="39"/>
      <c r="H97" s="39"/>
      <c r="I97" s="39"/>
      <c r="J97" s="39"/>
      <c r="K97" s="39"/>
      <c r="L97" s="39"/>
      <c r="M97" s="47" t="s">
        <v>109</v>
      </c>
      <c r="N97" s="47"/>
      <c r="O97" s="47"/>
      <c r="P97" s="47"/>
    </row>
    <row r="98" spans="1:16" x14ac:dyDescent="0.25">
      <c r="A98" s="38" t="s">
        <v>110</v>
      </c>
      <c r="B98" s="38"/>
      <c r="C98" s="38"/>
      <c r="D98" s="45" t="s">
        <v>111</v>
      </c>
      <c r="E98" s="45"/>
      <c r="F98" s="38"/>
      <c r="H98" s="38"/>
      <c r="J98" s="38"/>
      <c r="K98" s="38"/>
      <c r="L98" s="38"/>
      <c r="M98" s="45" t="s">
        <v>111</v>
      </c>
      <c r="N98" s="45"/>
      <c r="O98" s="45"/>
      <c r="P98" s="45"/>
    </row>
    <row r="99" spans="1:16" x14ac:dyDescent="0.25">
      <c r="A99" s="38" t="s">
        <v>112</v>
      </c>
      <c r="B99" s="38"/>
      <c r="C99" s="38"/>
      <c r="D99" s="45" t="s">
        <v>113</v>
      </c>
      <c r="E99" s="45"/>
      <c r="F99" s="38"/>
      <c r="H99" s="38"/>
      <c r="J99" s="38"/>
      <c r="K99" s="38"/>
      <c r="L99" s="38"/>
      <c r="M99" s="45" t="s">
        <v>113</v>
      </c>
      <c r="N99" s="45"/>
      <c r="O99" s="45"/>
      <c r="P99" s="45"/>
    </row>
    <row r="100" spans="1:16" x14ac:dyDescent="0.25">
      <c r="F100" s="40"/>
    </row>
    <row r="101" spans="1:16" x14ac:dyDescent="0.25">
      <c r="A101" s="47" t="s">
        <v>114</v>
      </c>
      <c r="B101" s="47"/>
      <c r="C101" s="47"/>
      <c r="D101" s="47"/>
      <c r="E101" s="47"/>
    </row>
    <row r="102" spans="1:16" x14ac:dyDescent="0.25">
      <c r="A102" s="46" t="s">
        <v>115</v>
      </c>
      <c r="B102" s="46"/>
      <c r="C102" s="46"/>
      <c r="D102" s="46"/>
      <c r="E102" s="46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46" t="s">
        <v>116</v>
      </c>
      <c r="B103" s="46"/>
      <c r="C103" s="46"/>
      <c r="D103" s="46"/>
      <c r="E103" s="46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01:E101"/>
    <mergeCell ref="A102:E102"/>
    <mergeCell ref="A103:E103"/>
    <mergeCell ref="A5:E5"/>
    <mergeCell ref="D97:E97"/>
    <mergeCell ref="D98:E98"/>
    <mergeCell ref="D99:E99"/>
    <mergeCell ref="A1:E1"/>
    <mergeCell ref="A2:E2"/>
    <mergeCell ref="A3:E3"/>
    <mergeCell ref="A4:E4"/>
    <mergeCell ref="M99:P99"/>
    <mergeCell ref="M97:P97"/>
    <mergeCell ref="M98:P98"/>
    <mergeCell ref="D6:P6"/>
    <mergeCell ref="B6:C6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5" t="s">
        <v>125</v>
      </c>
      <c r="E102" s="45"/>
      <c r="F102" s="45"/>
      <c r="G102" s="39"/>
      <c r="H102" s="39"/>
      <c r="I102" s="39"/>
      <c r="J102" s="39"/>
      <c r="K102" s="39"/>
      <c r="L102" s="39"/>
      <c r="M102" s="47" t="s">
        <v>109</v>
      </c>
      <c r="N102" s="47"/>
      <c r="O102" s="47"/>
      <c r="P102" s="47"/>
    </row>
    <row r="103" spans="1:16" x14ac:dyDescent="0.25">
      <c r="A103" s="38" t="s">
        <v>110</v>
      </c>
      <c r="B103" s="38"/>
      <c r="C103" s="38"/>
      <c r="D103" s="45" t="s">
        <v>111</v>
      </c>
      <c r="E103" s="45"/>
      <c r="F103" s="45"/>
      <c r="H103" s="38"/>
      <c r="J103" s="38"/>
      <c r="K103" s="38"/>
      <c r="L103" s="38"/>
      <c r="M103" s="45" t="s">
        <v>111</v>
      </c>
      <c r="N103" s="45"/>
      <c r="O103" s="45"/>
      <c r="P103" s="45"/>
    </row>
    <row r="104" spans="1:16" x14ac:dyDescent="0.25">
      <c r="A104" s="38" t="s">
        <v>112</v>
      </c>
      <c r="B104" s="38"/>
      <c r="C104" s="38"/>
      <c r="D104" s="45" t="s">
        <v>113</v>
      </c>
      <c r="E104" s="45"/>
      <c r="F104" s="45"/>
      <c r="H104" s="38"/>
      <c r="J104" s="38"/>
      <c r="K104" s="38"/>
      <c r="L104" s="38"/>
      <c r="M104" s="45" t="s">
        <v>113</v>
      </c>
      <c r="N104" s="45"/>
      <c r="O104" s="45"/>
      <c r="P104" s="45"/>
    </row>
    <row r="105" spans="1:16" x14ac:dyDescent="0.25">
      <c r="F105" s="40"/>
    </row>
    <row r="106" spans="1:16" x14ac:dyDescent="0.25">
      <c r="A106" s="47" t="s">
        <v>114</v>
      </c>
      <c r="B106" s="47"/>
      <c r="C106" s="47"/>
      <c r="D106" s="47"/>
      <c r="E106" s="47"/>
    </row>
    <row r="107" spans="1:16" x14ac:dyDescent="0.25">
      <c r="A107" s="46" t="s">
        <v>115</v>
      </c>
      <c r="B107" s="46"/>
      <c r="C107" s="46"/>
      <c r="D107" s="46"/>
      <c r="E107" s="46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46" t="s">
        <v>116</v>
      </c>
      <c r="B108" s="46"/>
      <c r="C108" s="46"/>
      <c r="D108" s="46"/>
      <c r="E108" s="46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F104"/>
    <mergeCell ref="B6:C6"/>
    <mergeCell ref="D6:P6"/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128</v>
      </c>
      <c r="B86"/>
      <c r="C86"/>
      <c r="D86" s="34"/>
    </row>
    <row r="87" spans="1:16" ht="15" customHeight="1" x14ac:dyDescent="0.25">
      <c r="A87" t="s">
        <v>129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5" t="s">
        <v>130</v>
      </c>
      <c r="E102" s="45"/>
      <c r="F102" s="45"/>
      <c r="G102" s="45"/>
      <c r="H102" s="39"/>
      <c r="I102" s="39"/>
      <c r="J102" s="39"/>
      <c r="K102" s="39"/>
      <c r="L102" s="39"/>
      <c r="M102" s="47" t="s">
        <v>109</v>
      </c>
      <c r="N102" s="47"/>
      <c r="O102" s="47"/>
      <c r="P102" s="47"/>
    </row>
    <row r="103" spans="1:16" x14ac:dyDescent="0.25">
      <c r="A103" s="38" t="s">
        <v>110</v>
      </c>
      <c r="B103" s="38"/>
      <c r="C103" s="38"/>
      <c r="D103" s="45" t="s">
        <v>131</v>
      </c>
      <c r="E103" s="45"/>
      <c r="F103" s="45"/>
      <c r="G103" s="45"/>
      <c r="H103" s="38"/>
      <c r="J103" s="38"/>
      <c r="K103" s="38"/>
      <c r="L103" s="38"/>
      <c r="M103" s="45" t="s">
        <v>111</v>
      </c>
      <c r="N103" s="45"/>
      <c r="O103" s="45"/>
      <c r="P103" s="45"/>
    </row>
    <row r="104" spans="1:16" x14ac:dyDescent="0.25">
      <c r="A104" s="38" t="s">
        <v>112</v>
      </c>
      <c r="B104" s="38"/>
      <c r="C104" s="38"/>
      <c r="D104" s="45" t="s">
        <v>132</v>
      </c>
      <c r="E104" s="45"/>
      <c r="F104" s="45"/>
      <c r="G104" s="45"/>
      <c r="H104" s="38"/>
      <c r="J104" s="38"/>
      <c r="K104" s="38"/>
      <c r="L104" s="38"/>
      <c r="M104" s="45" t="s">
        <v>113</v>
      </c>
      <c r="N104" s="45"/>
      <c r="O104" s="45"/>
      <c r="P104" s="45"/>
    </row>
    <row r="105" spans="1:16" x14ac:dyDescent="0.25">
      <c r="F105" s="40"/>
    </row>
    <row r="106" spans="1:16" x14ac:dyDescent="0.25">
      <c r="A106" s="47" t="s">
        <v>114</v>
      </c>
      <c r="B106" s="47"/>
      <c r="C106" s="47"/>
      <c r="D106" s="47"/>
      <c r="E106" s="47"/>
      <c r="F106" s="47"/>
      <c r="G106" s="47"/>
    </row>
    <row r="107" spans="1:16" x14ac:dyDescent="0.25">
      <c r="A107" s="46" t="s">
        <v>115</v>
      </c>
      <c r="B107" s="46"/>
      <c r="C107" s="46"/>
      <c r="D107" s="46"/>
      <c r="E107" s="46"/>
      <c r="F107" s="46"/>
      <c r="G107" s="46"/>
      <c r="H107" s="41"/>
      <c r="I107" s="41"/>
      <c r="J107" s="41"/>
      <c r="K107" s="41"/>
      <c r="L107" s="41"/>
      <c r="M107" s="41"/>
    </row>
    <row r="108" spans="1:16" x14ac:dyDescent="0.25">
      <c r="A108" s="46" t="s">
        <v>116</v>
      </c>
      <c r="B108" s="46"/>
      <c r="C108" s="46"/>
      <c r="D108" s="46"/>
      <c r="E108" s="46"/>
      <c r="F108" s="46"/>
      <c r="G108" s="46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  <mergeCell ref="M102:P102"/>
    <mergeCell ref="M103:P103"/>
    <mergeCell ref="M104:P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5" t="s">
        <v>135</v>
      </c>
      <c r="E102" s="45"/>
      <c r="F102" s="45"/>
      <c r="G102" s="45"/>
      <c r="H102" s="45"/>
      <c r="I102" s="39"/>
      <c r="J102" s="39"/>
      <c r="K102" s="39"/>
      <c r="L102" s="39"/>
      <c r="M102" s="47" t="s">
        <v>109</v>
      </c>
      <c r="N102" s="47"/>
      <c r="O102" s="47"/>
      <c r="P102" s="47"/>
    </row>
    <row r="103" spans="1:16" x14ac:dyDescent="0.25">
      <c r="A103" s="38" t="s">
        <v>110</v>
      </c>
      <c r="B103" s="38"/>
      <c r="C103" s="38"/>
      <c r="D103" s="45" t="s">
        <v>136</v>
      </c>
      <c r="E103" s="45"/>
      <c r="F103" s="45"/>
      <c r="G103" s="45"/>
      <c r="H103" s="45"/>
      <c r="J103" s="38"/>
      <c r="K103" s="38"/>
      <c r="L103" s="38"/>
      <c r="M103" s="45" t="s">
        <v>111</v>
      </c>
      <c r="N103" s="45"/>
      <c r="O103" s="45"/>
      <c r="P103" s="45"/>
    </row>
    <row r="104" spans="1:16" x14ac:dyDescent="0.25">
      <c r="A104" s="38" t="s">
        <v>112</v>
      </c>
      <c r="B104" s="38"/>
      <c r="C104" s="38"/>
      <c r="D104" s="45" t="s">
        <v>137</v>
      </c>
      <c r="E104" s="45"/>
      <c r="F104" s="45"/>
      <c r="G104" s="45"/>
      <c r="H104" s="45"/>
      <c r="J104" s="38"/>
      <c r="K104" s="38"/>
      <c r="L104" s="38"/>
      <c r="M104" s="45" t="s">
        <v>113</v>
      </c>
      <c r="N104" s="45"/>
      <c r="O104" s="45"/>
      <c r="P104" s="45"/>
    </row>
    <row r="105" spans="1:16" x14ac:dyDescent="0.25">
      <c r="F105" s="40"/>
    </row>
    <row r="106" spans="1:16" x14ac:dyDescent="0.25">
      <c r="A106" s="47" t="s">
        <v>114</v>
      </c>
      <c r="B106" s="47"/>
      <c r="C106" s="47"/>
      <c r="D106" s="47"/>
      <c r="E106" s="47"/>
      <c r="F106" s="47"/>
      <c r="G106" s="47"/>
      <c r="H106" s="47"/>
    </row>
    <row r="107" spans="1:16" x14ac:dyDescent="0.25">
      <c r="A107" s="46" t="s">
        <v>115</v>
      </c>
      <c r="B107" s="46"/>
      <c r="C107" s="46"/>
      <c r="D107" s="46"/>
      <c r="E107" s="46"/>
      <c r="F107" s="46"/>
      <c r="G107" s="46"/>
      <c r="H107" s="46"/>
      <c r="I107" s="41"/>
      <c r="J107" s="41"/>
      <c r="K107" s="41"/>
      <c r="L107" s="41"/>
      <c r="M107" s="41"/>
    </row>
    <row r="108" spans="1:16" x14ac:dyDescent="0.25">
      <c r="A108" s="46" t="s">
        <v>116</v>
      </c>
      <c r="B108" s="46"/>
      <c r="C108" s="46"/>
      <c r="D108" s="46"/>
      <c r="E108" s="46"/>
      <c r="F108" s="46"/>
      <c r="G108" s="46"/>
      <c r="H108" s="46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H104"/>
    <mergeCell ref="B6:C6"/>
    <mergeCell ref="D6:P6"/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5BEB-68D0-46A6-99C7-D1D8254B5015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9" width="14.140625" style="16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189980196.97999999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145543684.84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22289369.259999998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22147142.880000003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24254245.719999999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13975956.01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909072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8314802.25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348182.6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102840.25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2567.6800000000003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2059510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1244537.99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1054212.47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223793782.94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223793782.94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138</v>
      </c>
      <c r="B86"/>
      <c r="C86"/>
      <c r="D86" s="34"/>
    </row>
    <row r="87" spans="1:16" ht="15" customHeight="1" x14ac:dyDescent="0.25">
      <c r="A87" t="s">
        <v>139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140</v>
      </c>
      <c r="B102" s="38"/>
      <c r="C102" s="38"/>
      <c r="D102" s="45" t="s">
        <v>135</v>
      </c>
      <c r="E102" s="45"/>
      <c r="F102" s="45"/>
      <c r="G102" s="45"/>
      <c r="H102" s="45"/>
      <c r="I102" s="45"/>
      <c r="J102" s="39"/>
      <c r="K102" s="39"/>
      <c r="L102" s="39"/>
      <c r="M102" s="47" t="s">
        <v>109</v>
      </c>
      <c r="N102" s="47"/>
      <c r="O102" s="47"/>
      <c r="P102" s="47"/>
    </row>
    <row r="103" spans="1:16" x14ac:dyDescent="0.25">
      <c r="A103" s="38" t="s">
        <v>141</v>
      </c>
      <c r="B103" s="38"/>
      <c r="C103" s="38"/>
      <c r="D103" s="45" t="s">
        <v>136</v>
      </c>
      <c r="E103" s="45"/>
      <c r="F103" s="45"/>
      <c r="G103" s="45"/>
      <c r="H103" s="45"/>
      <c r="I103" s="45"/>
      <c r="J103" s="38"/>
      <c r="K103" s="38"/>
      <c r="L103" s="38"/>
      <c r="M103" s="45" t="s">
        <v>111</v>
      </c>
      <c r="N103" s="45"/>
      <c r="O103" s="45"/>
      <c r="P103" s="45"/>
    </row>
    <row r="104" spans="1:16" x14ac:dyDescent="0.25">
      <c r="A104" s="38" t="s">
        <v>142</v>
      </c>
      <c r="B104" s="38"/>
      <c r="C104" s="38"/>
      <c r="D104" s="45" t="s">
        <v>137</v>
      </c>
      <c r="E104" s="45"/>
      <c r="F104" s="45"/>
      <c r="G104" s="45"/>
      <c r="H104" s="45"/>
      <c r="I104" s="45"/>
      <c r="J104" s="38"/>
      <c r="K104" s="38"/>
      <c r="L104" s="38"/>
      <c r="M104" s="45" t="s">
        <v>113</v>
      </c>
      <c r="N104" s="45"/>
      <c r="O104" s="45"/>
      <c r="P104" s="45"/>
    </row>
    <row r="105" spans="1:16" x14ac:dyDescent="0.25">
      <c r="F105" s="40"/>
    </row>
    <row r="106" spans="1:16" x14ac:dyDescent="0.25">
      <c r="A106" s="47" t="s">
        <v>114</v>
      </c>
      <c r="B106" s="47"/>
      <c r="C106" s="47"/>
      <c r="D106" s="47"/>
      <c r="E106" s="47"/>
      <c r="F106" s="47"/>
      <c r="G106" s="47"/>
      <c r="H106" s="47"/>
      <c r="I106" s="47"/>
    </row>
    <row r="107" spans="1:16" x14ac:dyDescent="0.25">
      <c r="A107" s="46" t="s">
        <v>115</v>
      </c>
      <c r="B107" s="46"/>
      <c r="C107" s="46"/>
      <c r="D107" s="46"/>
      <c r="E107" s="46"/>
      <c r="F107" s="46"/>
      <c r="G107" s="46"/>
      <c r="H107" s="46"/>
      <c r="I107" s="46"/>
      <c r="J107" s="41"/>
      <c r="K107" s="41"/>
      <c r="L107" s="41"/>
      <c r="M107" s="41"/>
    </row>
    <row r="108" spans="1:16" x14ac:dyDescent="0.25">
      <c r="A108" s="46" t="s">
        <v>116</v>
      </c>
      <c r="B108" s="46"/>
      <c r="C108" s="46"/>
      <c r="D108" s="46"/>
      <c r="E108" s="46"/>
      <c r="F108" s="46"/>
      <c r="G108" s="46"/>
      <c r="H108" s="46"/>
      <c r="I108" s="46"/>
      <c r="J108" s="41"/>
      <c r="K108" s="41"/>
      <c r="L108" s="41"/>
      <c r="M108" s="41"/>
    </row>
  </sheetData>
  <sheetProtection algorithmName="SHA-512" hashValue="CgVclAW3lmB2ZiqZsbABBFtg2Dh7wSzJiS4fRkEB3a2HNMlFdAl/EyeqmujAK3evtUz1XIPJFisOnbWEIxytTQ==" saltValue="MjznsM/OYloOcmoPQPVD/w==" spinCount="100000" sheet="1" formatCells="0" formatColumns="0" formatRows="0" insertColumns="0" insertRows="0" insertHyperlinks="0" deleteColumns="0" deleteRows="0" sort="0" autoFilter="0" pivotTables="0"/>
  <mergeCells count="16">
    <mergeCell ref="A106:I106"/>
    <mergeCell ref="A107:I107"/>
    <mergeCell ref="A108:I108"/>
    <mergeCell ref="A1:I1"/>
    <mergeCell ref="A2:I2"/>
    <mergeCell ref="A3:I3"/>
    <mergeCell ref="A4:I4"/>
    <mergeCell ref="A5:I5"/>
    <mergeCell ref="D102:I102"/>
    <mergeCell ref="D103:I103"/>
    <mergeCell ref="M102:P102"/>
    <mergeCell ref="M103:P103"/>
    <mergeCell ref="M104:P104"/>
    <mergeCell ref="D104:I104"/>
    <mergeCell ref="B6:C6"/>
    <mergeCell ref="D6:P6"/>
  </mergeCells>
  <pageMargins left="0.25" right="0.25" top="0.75" bottom="0.75" header="0.3" footer="0.3"/>
  <pageSetup paperSize="5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55FD-386B-4D45-8715-80A6ACFB169E}">
  <sheetPr>
    <pageSetUpPr fitToPage="1"/>
  </sheetPr>
  <dimension ref="A1:P101"/>
  <sheetViews>
    <sheetView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10" width="14.140625" style="16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241943810.40000001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189169847.24000001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23965369.259999998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28808593.900000002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34049810.659999996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15497187.449999999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9893696.2199999988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/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2489522.08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1492422.38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1302096.8599999999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287379739.65999997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287379739.65999997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143</v>
      </c>
      <c r="B86"/>
      <c r="C86"/>
      <c r="D86" s="34"/>
    </row>
    <row r="87" spans="1:16" ht="15" customHeight="1" x14ac:dyDescent="0.25">
      <c r="A87" t="s">
        <v>144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45" t="s">
        <v>145</v>
      </c>
      <c r="I95" s="45"/>
      <c r="J95" s="45"/>
      <c r="K95" s="39"/>
      <c r="L95" s="39"/>
      <c r="M95" s="47" t="s">
        <v>109</v>
      </c>
      <c r="N95" s="47"/>
      <c r="O95" s="47"/>
      <c r="P95" s="47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45" t="s">
        <v>147</v>
      </c>
      <c r="I96" s="45"/>
      <c r="J96" s="45"/>
      <c r="K96" s="38"/>
      <c r="L96" s="38"/>
      <c r="M96" s="45" t="s">
        <v>111</v>
      </c>
      <c r="N96" s="45"/>
      <c r="O96" s="45"/>
      <c r="P96" s="45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45" t="s">
        <v>113</v>
      </c>
      <c r="I97" s="45"/>
      <c r="J97" s="45"/>
      <c r="K97" s="38"/>
      <c r="L97" s="38"/>
      <c r="M97" s="45" t="s">
        <v>113</v>
      </c>
      <c r="N97" s="45"/>
      <c r="O97" s="45"/>
      <c r="P97" s="45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47" t="s">
        <v>114</v>
      </c>
      <c r="B99" s="47"/>
      <c r="C99" s="47"/>
      <c r="D99" s="47"/>
      <c r="E99" s="47"/>
      <c r="F99" s="47"/>
      <c r="G99" s="47"/>
      <c r="H99" s="47"/>
      <c r="I99" s="47"/>
      <c r="J99" s="47"/>
    </row>
    <row r="100" spans="1:16" x14ac:dyDescent="0.25">
      <c r="A100" s="46" t="s">
        <v>115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1"/>
      <c r="L100" s="41"/>
      <c r="M100" s="41"/>
    </row>
    <row r="101" spans="1:16" x14ac:dyDescent="0.25">
      <c r="A101" s="46" t="s">
        <v>116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1"/>
      <c r="L101" s="41"/>
      <c r="M101" s="41"/>
    </row>
  </sheetData>
  <sheetProtection algorithmName="SHA-512" hashValue="ThKsUsp7TMGix49n4e6kMwquPmIDZUcHVaxCgJB2SgJT0vESDAae5/QXq0fmNeOHClwr6XQ1eKPJI4ydnPvsOQ==" saltValue="2C6L+C6pZWhA8GrUwm6Nrg==" spinCount="100000" sheet="1" formatCells="0" formatColumns="0" formatRows="0" insertColumns="0" insertRows="0" insertHyperlinks="0" deleteColumns="0" deleteRows="0" sort="0" autoFilter="0" pivotTables="0"/>
  <mergeCells count="16">
    <mergeCell ref="A1:J1"/>
    <mergeCell ref="A2:J2"/>
    <mergeCell ref="A3:J3"/>
    <mergeCell ref="A4:J4"/>
    <mergeCell ref="A5:J5"/>
    <mergeCell ref="B6:C6"/>
    <mergeCell ref="D6:P6"/>
    <mergeCell ref="A99:J99"/>
    <mergeCell ref="A100:J100"/>
    <mergeCell ref="A101:J101"/>
    <mergeCell ref="M95:P95"/>
    <mergeCell ref="M96:P96"/>
    <mergeCell ref="M97:P97"/>
    <mergeCell ref="H96:J96"/>
    <mergeCell ref="H97:J97"/>
    <mergeCell ref="H95:J95"/>
  </mergeCells>
  <pageMargins left="0.25" right="0.25" top="0.75" bottom="0.75" header="0.3" footer="0.3"/>
  <pageSetup paperSize="5" scale="7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D0BC-3438-4CAC-BD27-44BD903EC5F6}">
  <sheetPr>
    <pageSetUpPr fitToPage="1"/>
  </sheetPr>
  <dimension ref="A1:P101"/>
  <sheetViews>
    <sheetView zoomScale="106" zoomScaleNormal="106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1" width="14.140625" style="16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280033101.69999999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221418220.11000001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24856369.259999998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33758512.329999998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69858706</v>
      </c>
      <c r="D15" s="15">
        <f t="shared" ref="D15:P15" si="2">SUM(D16:D24)</f>
        <v>35722367.660000004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17094853.800000001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5630410.6500000004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29500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9419189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10076143.1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2277384.48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1947786.52</v>
      </c>
      <c r="D27" s="18">
        <f t="shared" ref="D27:D34" si="5">SUM(E27:P27)</f>
        <v>637471.39999999991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2018405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557726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9612000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6290097</v>
      </c>
      <c r="D34" s="18">
        <f t="shared" si="5"/>
        <v>2547415.2400000002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1674588.23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1696900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830700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2044811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327506200.69000006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327506200.69000006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149</v>
      </c>
      <c r="B86"/>
      <c r="C86"/>
      <c r="D86" s="34"/>
    </row>
    <row r="87" spans="1:16" ht="15" customHeight="1" x14ac:dyDescent="0.25">
      <c r="A87" t="s">
        <v>150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45" t="s">
        <v>145</v>
      </c>
      <c r="I95" s="45"/>
      <c r="J95" s="45"/>
      <c r="K95" s="45"/>
      <c r="L95" s="39"/>
      <c r="M95" s="47" t="s">
        <v>109</v>
      </c>
      <c r="N95" s="47"/>
      <c r="O95" s="47"/>
      <c r="P95" s="47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45" t="s">
        <v>147</v>
      </c>
      <c r="I96" s="45"/>
      <c r="J96" s="45"/>
      <c r="K96" s="45"/>
      <c r="L96" s="38"/>
      <c r="M96" s="45" t="s">
        <v>111</v>
      </c>
      <c r="N96" s="45"/>
      <c r="O96" s="45"/>
      <c r="P96" s="45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45" t="s">
        <v>113</v>
      </c>
      <c r="I97" s="45"/>
      <c r="J97" s="45"/>
      <c r="K97" s="45"/>
      <c r="L97" s="38"/>
      <c r="M97" s="45" t="s">
        <v>113</v>
      </c>
      <c r="N97" s="45"/>
      <c r="O97" s="45"/>
      <c r="P97" s="45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47" t="s">
        <v>114</v>
      </c>
      <c r="B99" s="47"/>
      <c r="C99" s="47"/>
      <c r="D99" s="47"/>
      <c r="E99" s="47"/>
      <c r="F99" s="47"/>
      <c r="G99" s="47"/>
      <c r="H99" s="47"/>
      <c r="I99" s="47"/>
      <c r="J99" s="47"/>
      <c r="K99" s="47"/>
    </row>
    <row r="100" spans="1:16" x14ac:dyDescent="0.25">
      <c r="A100" s="46" t="s">
        <v>115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1"/>
      <c r="M100" s="41"/>
    </row>
    <row r="101" spans="1:16" x14ac:dyDescent="0.25">
      <c r="A101" s="46" t="s">
        <v>116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1"/>
      <c r="M101" s="41"/>
    </row>
  </sheetData>
  <sheetProtection algorithmName="SHA-512" hashValue="LHvAje7K8auGz7W8pb2DD58aNtT8vEN/4abg6CkqWuxN6PIDslfc2mgED7KN/yGOQH8anP8LQsjDNX0TtcHfxQ==" saltValue="GAsUnDNXcZfwEh8GejNZrA==" spinCount="100000" sheet="1" formatCells="0" formatColumns="0" formatRows="0" insertColumns="0" insertRows="0" insertHyperlinks="0" deleteColumns="0" deleteRows="0" sort="0" autoFilter="0" pivotTables="0"/>
  <mergeCells count="16">
    <mergeCell ref="M95:P95"/>
    <mergeCell ref="M96:P96"/>
    <mergeCell ref="M97:P97"/>
    <mergeCell ref="H97:K97"/>
    <mergeCell ref="B6:C6"/>
    <mergeCell ref="D6:P6"/>
    <mergeCell ref="A99:K99"/>
    <mergeCell ref="A100:K100"/>
    <mergeCell ref="A101:K101"/>
    <mergeCell ref="A1:K1"/>
    <mergeCell ref="A2:K2"/>
    <mergeCell ref="A3:K3"/>
    <mergeCell ref="A4:K4"/>
    <mergeCell ref="A5:K5"/>
    <mergeCell ref="H95:K95"/>
    <mergeCell ref="H96:K96"/>
  </mergeCells>
  <pageMargins left="0.25" right="0.25" top="0.75" bottom="0.75" header="0.3" footer="0.3"/>
  <pageSetup paperSize="5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FE7E-8645-42AC-8769-C31B3808E4CF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318851224.69000006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253925091.73000002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/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26045285.93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38880847.030000001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66658706</v>
      </c>
      <c r="D15" s="15">
        <f t="shared" ref="D15:P15" si="2">SUM(D16:D24)</f>
        <v>42089889.090000004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26187655</v>
      </c>
      <c r="D16" s="18">
        <f>SUM(E16:P16)</f>
        <v>19844676.240000002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14970000</v>
      </c>
      <c r="D20" s="18">
        <f t="shared" si="3"/>
        <v>8655410.6500000004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13874229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1209601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8895760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21670759</v>
      </c>
      <c r="D25" s="15">
        <f t="shared" ref="D25:P25" si="4">SUM(D26:D34)</f>
        <v>12094439.6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2574794.48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1528236.52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1236286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257726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9513128.1999999993</v>
      </c>
      <c r="D32" s="18">
        <f t="shared" si="5"/>
        <v>6330490.96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5749143.7999999998</v>
      </c>
      <c r="D34" s="18">
        <f t="shared" si="5"/>
        <v>2625649.2400000002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1929811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650342359</v>
      </c>
      <c r="D73" s="25">
        <f t="shared" ref="D73:P73" si="17">SUM(D9+D15+D25+D35+D43+D51+D66+D70)</f>
        <v>374895141.61000013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650342359</v>
      </c>
      <c r="D84" s="32">
        <f t="shared" ref="D84:L84" si="25">SUM(D73+D83)</f>
        <v>374895141.61000013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151</v>
      </c>
      <c r="B86"/>
      <c r="C86"/>
      <c r="D86" s="34"/>
    </row>
    <row r="87" spans="1:16" ht="15" customHeight="1" x14ac:dyDescent="0.25">
      <c r="A87" t="s">
        <v>152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45" t="s">
        <v>145</v>
      </c>
      <c r="K100" s="45"/>
      <c r="L100" s="45"/>
      <c r="M100" s="47" t="s">
        <v>109</v>
      </c>
      <c r="N100" s="47"/>
      <c r="O100" s="47"/>
      <c r="P100" s="47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45" t="s">
        <v>147</v>
      </c>
      <c r="K101" s="45"/>
      <c r="L101" s="45"/>
      <c r="M101" s="45" t="s">
        <v>111</v>
      </c>
      <c r="N101" s="45"/>
      <c r="O101" s="45"/>
      <c r="P101" s="45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45" t="s">
        <v>113</v>
      </c>
      <c r="K102" s="45"/>
      <c r="L102" s="45"/>
      <c r="M102" s="45" t="s">
        <v>113</v>
      </c>
      <c r="N102" s="45"/>
      <c r="O102" s="45"/>
      <c r="P102" s="45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KOGTz54IlNAWqk2LhzapNZuaav71ugEegrNIeAD6GgRG6x11SIC2HgOH6SdY30W8bwWzaioAceQMzUZ5+NBqTw==" saltValue="XZ5uH7c3q2N/BglqKX91xQ==" spinCount="100000" sheet="1" formatCells="0" formatColumns="0" formatRows="0" insertColumns="0" insertRows="0" insertHyperlinks="0" deleteColumns="0" deleteRows="0" sort="0" autoFilter="0" pivotTables="0"/>
  <mergeCells count="13">
    <mergeCell ref="A1:L1"/>
    <mergeCell ref="A2:L2"/>
    <mergeCell ref="A3:L3"/>
    <mergeCell ref="A4:L4"/>
    <mergeCell ref="A5:L5"/>
    <mergeCell ref="M100:P100"/>
    <mergeCell ref="M101:P101"/>
    <mergeCell ref="M102:P102"/>
    <mergeCell ref="B6:C6"/>
    <mergeCell ref="D6:P6"/>
    <mergeCell ref="J100:L100"/>
    <mergeCell ref="J101:L101"/>
    <mergeCell ref="J102:L102"/>
  </mergeCells>
  <pageMargins left="0.25" right="0.25" top="0.75" bottom="0.75" header="0.3" footer="0.3"/>
  <pageSetup paperSize="5" scale="6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D45480-80EA-4EA9-888B-944D194307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07CFBB-779C-49F0-A669-48FCCE4F6A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PRESUPUESTO APROBADO 2024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  <vt:lpstr>'ABRIL 2024'!Títulos_a_imprimir</vt:lpstr>
      <vt:lpstr>'AGOSTO 2024'!Títulos_a_imprimir</vt:lpstr>
      <vt:lpstr>'DICIEMBRE 2024'!Títulos_a_imprimir</vt:lpstr>
      <vt:lpstr>'ENERO 2024'!Títulos_a_imprimir</vt:lpstr>
      <vt:lpstr>'FEBRERO 2024'!Títulos_a_imprimir</vt:lpstr>
      <vt:lpstr>'JULIO 2024'!Títulos_a_imprimir</vt:lpstr>
      <vt:lpstr>'JUNIO 2024'!Títulos_a_imprimir</vt:lpstr>
      <vt:lpstr>'MARZO 2024'!Títulos_a_imprimir</vt:lpstr>
      <vt:lpstr>'MAYO 2024'!Títulos_a_imprimir</vt:lpstr>
      <vt:lpstr>'NOVIEMBRE 2024'!Títulos_a_imprimir</vt:lpstr>
      <vt:lpstr>'OCTUBRE 2024'!Títulos_a_imprimir</vt:lpstr>
      <vt:lpstr>'PRESUPUESTO APROBADO 2024'!Títulos_a_imprimir</vt:lpstr>
      <vt:lpstr>'SEPTIEMBRE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Yenny Altagracia Hernández Maria</cp:lastModifiedBy>
  <cp:revision/>
  <cp:lastPrinted>2025-01-10T14:19:09Z</cp:lastPrinted>
  <dcterms:created xsi:type="dcterms:W3CDTF">2015-06-05T18:19:34Z</dcterms:created>
  <dcterms:modified xsi:type="dcterms:W3CDTF">2025-01-10T14:20:17Z</dcterms:modified>
  <cp:category/>
  <cp:contentStatus/>
</cp:coreProperties>
</file>